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66925"/>
  <mc:AlternateContent xmlns:mc="http://schemas.openxmlformats.org/markup-compatibility/2006">
    <mc:Choice Requires="x15">
      <x15ac:absPath xmlns:x15ac="http://schemas.microsoft.com/office/spreadsheetml/2010/11/ac" url="https://biosuissetest-my.sharepoint.com/personal/juliette_aymon_bio-suisse_ch/Documents/Bio Cuisine/Leistungsnachweis/"/>
    </mc:Choice>
  </mc:AlternateContent>
  <xr:revisionPtr revIDLastSave="4" documentId="8_{3968E534-86D0-4797-9110-898D031A4635}" xr6:coauthVersionLast="47" xr6:coauthVersionMax="47" xr10:uidLastSave="{138427A8-C127-43B5-85D2-1812F05277B4}"/>
  <bookViews>
    <workbookView xWindow="-98" yWindow="-98" windowWidth="17115" windowHeight="10755" tabRatio="726" firstSheet="1" activeTab="1" xr2:uid="{F333164C-9773-FB4A-B881-05772B918EE8}"/>
  </bookViews>
  <sheets>
    <sheet name="Bienvenue" sheetId="1" r:id="rId1"/>
    <sheet name="Instructions" sheetId="2" r:id="rId2"/>
    <sheet name="Bilan annuel" sheetId="5" r:id="rId3"/>
    <sheet name="Calcul Jan" sheetId="3" r:id="rId4"/>
    <sheet name="Calcul Fév" sheetId="4" r:id="rId5"/>
    <sheet name="Calcul Mar" sheetId="6" r:id="rId6"/>
    <sheet name="Calcul Avr" sheetId="7" r:id="rId7"/>
    <sheet name="Calcul Mai" sheetId="8" r:id="rId8"/>
    <sheet name="Calcul Juin" sheetId="9" r:id="rId9"/>
    <sheet name="Calcul Juil" sheetId="10" r:id="rId10"/>
    <sheet name="Calcul Août" sheetId="11" r:id="rId11"/>
    <sheet name="Calcul Sep" sheetId="12" r:id="rId12"/>
    <sheet name="Calcul Oct" sheetId="13" r:id="rId13"/>
    <sheet name="Calcul Nov" sheetId="14" r:id="rId14"/>
    <sheet name="Calcul Déc" sheetId="15"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5" l="1"/>
  <c r="H8" i="15"/>
  <c r="G8" i="15"/>
  <c r="I8" i="14"/>
  <c r="H8" i="14"/>
  <c r="G8" i="14"/>
  <c r="I8" i="13"/>
  <c r="H8" i="13"/>
  <c r="G8" i="13"/>
  <c r="I8" i="12"/>
  <c r="H8" i="12"/>
  <c r="G8" i="12"/>
  <c r="I8" i="11"/>
  <c r="H8" i="11"/>
  <c r="G8" i="11"/>
  <c r="I8" i="10"/>
  <c r="H8" i="10"/>
  <c r="G8" i="10"/>
  <c r="I8" i="9"/>
  <c r="H8" i="9"/>
  <c r="G8" i="9"/>
  <c r="I8" i="8"/>
  <c r="H8" i="8"/>
  <c r="G8" i="8"/>
  <c r="I8" i="7"/>
  <c r="H8" i="7"/>
  <c r="G8" i="7"/>
  <c r="I8" i="6"/>
  <c r="H8" i="6"/>
  <c r="G8" i="6"/>
  <c r="G8" i="4"/>
  <c r="I8" i="4"/>
  <c r="H8" i="4"/>
  <c r="D8" i="3"/>
  <c r="F5" i="10"/>
  <c r="F5" i="9"/>
  <c r="F8" i="15"/>
  <c r="E8" i="15"/>
  <c r="D8" i="15"/>
  <c r="C8" i="15"/>
  <c r="F8" i="14"/>
  <c r="E8" i="14"/>
  <c r="D8" i="14"/>
  <c r="C8" i="14"/>
  <c r="F8" i="13"/>
  <c r="E8" i="13"/>
  <c r="D8" i="13"/>
  <c r="C8" i="13"/>
  <c r="F5" i="13" s="1"/>
  <c r="F8" i="12"/>
  <c r="E8" i="12"/>
  <c r="D8" i="12"/>
  <c r="C8" i="12"/>
  <c r="F5" i="12" s="1"/>
  <c r="F8" i="11"/>
  <c r="E8" i="11"/>
  <c r="D8" i="11"/>
  <c r="C8" i="11"/>
  <c r="F5" i="11" s="1"/>
  <c r="F8" i="10"/>
  <c r="E8" i="10"/>
  <c r="D8" i="10"/>
  <c r="C8" i="10"/>
  <c r="F8" i="9"/>
  <c r="E8" i="9"/>
  <c r="D8" i="9"/>
  <c r="C8" i="9"/>
  <c r="F8" i="8"/>
  <c r="E8" i="8"/>
  <c r="D8" i="8"/>
  <c r="C11" i="5" s="1" a="1"/>
  <c r="C11" i="5" s="1"/>
  <c r="C8" i="8"/>
  <c r="F5" i="8" s="1"/>
  <c r="F8" i="7"/>
  <c r="E8" i="7"/>
  <c r="D8" i="7"/>
  <c r="C10" i="5" s="1" a="1"/>
  <c r="C10" i="5" s="1"/>
  <c r="C8" i="7"/>
  <c r="F5" i="7" s="1"/>
  <c r="F8" i="6"/>
  <c r="E8" i="6"/>
  <c r="D8" i="6"/>
  <c r="C8" i="6"/>
  <c r="F8" i="4"/>
  <c r="E8" i="4"/>
  <c r="D8" i="4"/>
  <c r="C8" i="4"/>
  <c r="F5" i="4" s="1"/>
  <c r="E8" i="3"/>
  <c r="H8" i="3" s="1"/>
  <c r="F8" i="3"/>
  <c r="C8" i="3"/>
  <c r="G8" i="3" l="1"/>
  <c r="I8" i="3"/>
  <c r="F5" i="14"/>
  <c r="F5" i="6"/>
  <c r="H7" i="5" s="1"/>
  <c r="C22" i="5" a="1"/>
  <c r="C22" i="5" s="1"/>
  <c r="F5" i="15"/>
  <c r="H22" i="5" s="1"/>
  <c r="F5" i="3"/>
  <c r="H5" i="5" s="1"/>
  <c r="C5" i="5" a="1"/>
  <c r="C5" i="5" s="1"/>
  <c r="H6" i="5"/>
  <c r="H20" i="5"/>
  <c r="H21" i="5"/>
  <c r="C21" i="5" a="1"/>
  <c r="C21" i="5" s="1"/>
  <c r="C20" i="5" a="1"/>
  <c r="C20" i="5" s="1"/>
  <c r="H17" i="5"/>
  <c r="C17" i="5" a="1"/>
  <c r="C17" i="5" s="1"/>
  <c r="H16" i="5"/>
  <c r="C16" i="5" a="1"/>
  <c r="C16" i="5" s="1"/>
  <c r="H15" i="5"/>
  <c r="C15" i="5" a="1"/>
  <c r="C15" i="5" s="1"/>
  <c r="H12" i="5"/>
  <c r="C12" i="5" a="1"/>
  <c r="C12" i="5" s="1"/>
  <c r="H11" i="5"/>
  <c r="H10" i="5"/>
  <c r="C7" i="5" a="1"/>
  <c r="C7" i="5" s="1"/>
  <c r="C6" i="5" a="1"/>
  <c r="C6" i="5" s="1"/>
  <c r="F3" i="15"/>
  <c r="G22" i="5" s="1"/>
  <c r="F3" i="14"/>
  <c r="G21" i="5" s="1"/>
  <c r="F3" i="13"/>
  <c r="G20" i="5" s="1"/>
  <c r="F3" i="12"/>
  <c r="G17" i="5" s="1"/>
  <c r="F3" i="11"/>
  <c r="G16" i="5" s="1"/>
  <c r="F3" i="10"/>
  <c r="G15" i="5" s="1"/>
  <c r="G18" i="5" s="1"/>
  <c r="F3" i="9"/>
  <c r="G12" i="5" s="1"/>
  <c r="F3" i="8"/>
  <c r="G11" i="5" s="1"/>
  <c r="F3" i="7"/>
  <c r="G10" i="5" s="1"/>
  <c r="F3" i="6"/>
  <c r="G7" i="5" s="1"/>
  <c r="F3" i="4"/>
  <c r="G6" i="5" s="1"/>
  <c r="F3" i="3"/>
  <c r="G5" i="5" s="1"/>
  <c r="G13" i="5" l="1"/>
  <c r="H23" i="5"/>
  <c r="G23" i="5"/>
  <c r="H8" i="5"/>
  <c r="G8" i="5"/>
  <c r="H18" i="5"/>
  <c r="H13"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<sst xmlns="http://schemas.openxmlformats.org/spreadsheetml/2006/main" count="261" uniqueCount="68">
  <si>
    <t>Bienvenue chez Bio Cuisine</t>
  </si>
  <si>
    <t>Ce fichier d’aide comprend les onglets suivants:</t>
  </si>
  <si>
    <t>N’hésitez pas à nous contacter en cas de questions: hospitality@bio-suisse.ch</t>
  </si>
  <si>
    <t>Instructions pour remplir la fiche d’aide</t>
  </si>
  <si>
    <t>1.</t>
  </si>
  <si>
    <t>2.</t>
  </si>
  <si>
    <t xml:space="preserve">Dans la colonne (A): saisissez la date de la facture </t>
  </si>
  <si>
    <t>3.</t>
  </si>
  <si>
    <t>Dans la colonne (B): saisissez le fournisseur</t>
  </si>
  <si>
    <t>4.</t>
  </si>
  <si>
    <t>5.</t>
  </si>
  <si>
    <t>6.</t>
  </si>
  <si>
    <t>Demeter: uniquement d’origine suisse, les produits Demeter de l’étranger doivent être saisis dans la colonne F</t>
  </si>
  <si>
    <t>7.</t>
  </si>
  <si>
    <t>8.</t>
  </si>
  <si>
    <t>9.</t>
  </si>
  <si>
    <t>Si vous utilisez la fiche d’aide ou un fichier qui vous est propre, nous vous recommandons d’en conserver une sauvegarde. Vous n’avez pas besoin de l’envoyer à Bio Suisse, mais il vous donnera une vue d’ensemble et facilitera le contrôle de Bio Cuisine.</t>
  </si>
  <si>
    <t>10.</t>
  </si>
  <si>
    <t xml:space="preserve">Conservez les factures pour votre comptabilité et en cas de contrôle Bio Cuisine. </t>
  </si>
  <si>
    <t>11.</t>
  </si>
  <si>
    <t>Bilan annuel parts de Bio</t>
  </si>
  <si>
    <t>(C) Valeur totale de la facture hors TVA, en CHF</t>
  </si>
  <si>
    <t>(D) Valeur exclue du calcul, en CHF</t>
  </si>
  <si>
    <t>(E) Valeur des produits Bourgeon, en CHF</t>
  </si>
  <si>
    <t>(F) Valeur des autres produits bio, en CHF</t>
  </si>
  <si>
    <t>Part des produits Bourgeon</t>
  </si>
  <si>
    <t>Part des produits bio, total</t>
  </si>
  <si>
    <t>Janvier</t>
  </si>
  <si>
    <t>Février</t>
  </si>
  <si>
    <t>Mars</t>
  </si>
  <si>
    <t>T1: pris en compte pour le niveau Bio Cuisine</t>
  </si>
  <si>
    <t>Avril</t>
  </si>
  <si>
    <t>Mai</t>
  </si>
  <si>
    <t>Juin</t>
  </si>
  <si>
    <t>T2: pris en compte pour le niveau Bio Cuisine</t>
  </si>
  <si>
    <t>Juillet</t>
  </si>
  <si>
    <t>Août</t>
  </si>
  <si>
    <t>Septembre</t>
  </si>
  <si>
    <t>T3: pris en compte pour le niveau Bio Cuisine</t>
  </si>
  <si>
    <t>Octobre</t>
  </si>
  <si>
    <t>Novembre</t>
  </si>
  <si>
    <t>Décembre</t>
  </si>
  <si>
    <t>T4: pris en compte pour le niveau Bio Cuisine</t>
  </si>
  <si>
    <t>Fiche d’aide pour le calcul des parts de bio</t>
  </si>
  <si>
    <t>Mois:</t>
  </si>
  <si>
    <t>Part de bio Bourgeon:</t>
  </si>
  <si>
    <t>Si vous avez des questions, consultez www.bio-cuisine.ch</t>
  </si>
  <si>
    <t>Part de bio au total:</t>
  </si>
  <si>
    <t>Totaux</t>
  </si>
  <si>
    <t>(A) Date</t>
  </si>
  <si>
    <t>(B) Fournisseur</t>
  </si>
  <si>
    <t>Exemple</t>
  </si>
  <si>
    <t xml:space="preserve">– Instructions (onglet orange): comment entrer les valeurs </t>
  </si>
  <si>
    <t>– Bilan annuel (onglet bleu): ce tableau récapitule les données de chaque mois. La valeur prise en compte pour le calcul des pourcentages bio est la moyenne trimestrielle.</t>
  </si>
  <si>
    <t>– Calcul pour chaque mois (onglet vert): pour une année allant de janvier à décembre</t>
  </si>
  <si>
    <t xml:space="preserve">Vous trouverez toutes les informations importantes relatives à Bio Cuisine sur le site Internet bio-cuisine.ch ou sur le portail Bio Cuisine (login requis). </t>
  </si>
  <si>
    <t>Vous pouvez commencer la saisie dans le mois de votre choix. L’idéal est de commencer par le premier mois d’un trimestre (janvier, avril, juillet ou octobre). Les chiffres saisis sur la première ligne des mois de janvier, février et mars sont des exemples. Il vous suffit de les remplacer par vos valeurs. À noter: seules les cellules contenant des valeurs sont validées.</t>
  </si>
  <si>
    <r>
      <t xml:space="preserve">Dans la colonne (C): saisissez le total de la facture en CHF, </t>
    </r>
    <r>
      <rPr>
        <b/>
        <sz val="12"/>
        <color theme="1"/>
        <rFont val="Calibri"/>
        <family val="2"/>
        <scheme val="minor"/>
      </rPr>
      <t>hors</t>
    </r>
    <r>
      <rPr>
        <sz val="12"/>
        <color theme="1"/>
        <rFont val="Calibri"/>
        <family val="2"/>
        <scheme val="minor"/>
      </rPr>
      <t xml:space="preserve"> TVA</t>
    </r>
  </si>
  <si>
    <t>Dans la colonne (D): saisissez le total (hors TVA) en CHF des marchandises qui n’entrent pas dans le calcul, c’est-à-dire hors nourriture et boissons. Vous pouvez également exclure l’eau minérale et le sel pur.</t>
  </si>
  <si>
    <t>Reportez les valeurs mensuelles dans le portail Bio Cuisine. Comme ce tableau Excel, le portail vous indique vos parts de bio en fonction de vos saisies. La moyenne trimestrielle (s’affichant dans le portail ou dans l’onglet «Bilan annuel») détermine votre niveau Bio Cuisine (nombre d'étoiles).</t>
  </si>
  <si>
    <t>Veuillez noter que vous êtes tenus de télécharger (sur easy-cert.com) ou demander les certificats bio de vos fournisseurs chaque année. Vous pouvez les saisir et les enregistrer dans le portail Bio Cuisine.</t>
  </si>
  <si>
    <t>Calculez les parts de bio dans votre établissement.</t>
  </si>
  <si>
    <t>(G) Total certifié Bio                 CHF</t>
  </si>
  <si>
    <t>(H) Total certifié Bourgeon CHF</t>
  </si>
  <si>
    <t>(I) Valeur totale de marchandise                CHF</t>
  </si>
  <si>
    <t>(G) Total certifié Bio CHF</t>
  </si>
  <si>
    <r>
      <t xml:space="preserve">Dans la colonne (E): saisissez le total (hors TVA) en CHF de tous les produits (aliments et boissons) portant le label </t>
    </r>
    <r>
      <rPr>
        <b/>
        <sz val="12"/>
        <color theme="1"/>
        <rFont val="Calibri"/>
        <family val="2"/>
        <scheme val="minor"/>
      </rPr>
      <t>Bourgeon</t>
    </r>
    <r>
      <rPr>
        <sz val="12"/>
        <color theme="1"/>
        <rFont val="Calibri"/>
        <family val="2"/>
        <scheme val="minor"/>
      </rPr>
      <t xml:space="preserve"> (en Suisse ou à l’étranger). Inclure également dans cette colonne la valeur des produits KAG-Freiland, Delinat et Demeter en Suisse.</t>
    </r>
  </si>
  <si>
    <r>
      <t xml:space="preserve">Dans la colonne (F): saisissez le total (hors TVA) en CHF de tous les labels </t>
    </r>
    <r>
      <rPr>
        <b/>
        <sz val="12"/>
        <color theme="1"/>
        <rFont val="Calibri"/>
        <family val="2"/>
        <scheme val="minor"/>
      </rPr>
      <t>Bio restants</t>
    </r>
    <r>
      <rPr>
        <sz val="12"/>
        <color theme="1"/>
        <rFont val="Calibri"/>
        <family val="2"/>
        <scheme val="minor"/>
      </rPr>
      <t xml:space="preserve"> (nourriture et boissons), tels que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</si>
</sst>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CHF&quot;"/>
    <numFmt numFmtId="165" formatCode="&quot;CHF&quot;\ #,##0.00"/>
  </numFmts>
  <fonts count="6" x14ac:knownFonts="1">
    <font>
      <sz val="12"/>
      <color theme="1"/>
      <name val="Calibri"/>
      <family val="2"/>
      <scheme val="minor"/>
    </font>
    <font>
      <b/>
      <sz val="12"/>
      <color theme="1"/>
      <name val="Calibri"/>
      <family val="2"/>
      <scheme val="minor"/>
    </font>
    <font>
      <b/>
      <sz val="20"/>
      <color theme="1"/>
      <name val="Calibri"/>
      <family val="2"/>
      <scheme val="minor"/>
    </font>
    <font>
      <sz val="14"/>
      <color theme="1"/>
      <name val="Calibri"/>
      <family val="2"/>
      <scheme val="minor"/>
    </font>
    <font>
      <sz val="8"/>
      <name val="Calibri"/>
      <family val="2"/>
      <scheme val="minor"/>
    </font>
    <font>
      <sz val="20"/>
      <color theme="1"/>
      <name val="Calibri"/>
      <family val="2"/>
      <scheme val="minor"/>
    </font>
  </fonts>
  <fills count="3">
    <fill>
      <patternFill patternType="none"/>
    </fill>
    <fill>
      <patternFill patternType="gray125"/>
    </fill>
    <fill>
      <patternFill patternType="solid">
        <fgColor theme="2" tint="-9.9948118533890809E-2"/>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s>
  <cellStyleXfs count="1">
    <xf numFmtId="0" fontId="0" fillId="0" borderId="0"/>
  </cellStyleXfs>
  <cellXfs count="40">
    <xf numFmtId="0" fontId="0" fillId="0" borderId="0" xfId="0"/>
    <xf numFmtId="0" fontId="2" fillId="0" borderId="0" xfId="0" applyFont="1"/>
    <xf numFmtId="0" fontId="0" fillId="0" borderId="3" xfId="0" applyBorder="1"/>
    <xf numFmtId="0" fontId="0" fillId="0" borderId="0" xfId="0" applyAlignment="1">
      <alignment wrapText="1"/>
    </xf>
    <xf numFmtId="0" fontId="0" fillId="0" borderId="0" xfId="0" applyAlignment="1">
      <alignment vertical="top" wrapText="1"/>
    </xf>
    <xf numFmtId="0" fontId="0" fillId="0" borderId="1" xfId="0" applyBorder="1" applyAlignment="1">
      <alignment vertical="top"/>
    </xf>
    <xf numFmtId="0" fontId="0" fillId="0" borderId="1" xfId="0" applyBorder="1" applyAlignment="1">
      <alignment vertical="top" wrapText="1"/>
    </xf>
    <xf numFmtId="164" fontId="0" fillId="0" borderId="1" xfId="0" applyNumberFormat="1" applyBorder="1"/>
    <xf numFmtId="164" fontId="1" fillId="0" borderId="1" xfId="0" applyNumberFormat="1" applyFont="1" applyBorder="1" applyAlignment="1">
      <alignment vertical="top"/>
    </xf>
    <xf numFmtId="164" fontId="1" fillId="0" borderId="1" xfId="0" applyNumberFormat="1" applyFont="1" applyBorder="1"/>
    <xf numFmtId="0" fontId="3" fillId="0" borderId="0" xfId="0" applyFont="1"/>
    <xf numFmtId="0" fontId="0" fillId="0" borderId="5" xfId="0" applyBorder="1"/>
    <xf numFmtId="0" fontId="3" fillId="0" borderId="2" xfId="0" applyFont="1" applyBorder="1" applyAlignment="1">
      <alignment horizontal="right"/>
    </xf>
    <xf numFmtId="0" fontId="3" fillId="0" borderId="7" xfId="0" applyFont="1" applyBorder="1" applyAlignment="1">
      <alignment horizontal="right"/>
    </xf>
    <xf numFmtId="10" fontId="1" fillId="0" borderId="4" xfId="0" applyNumberFormat="1" applyFont="1" applyBorder="1"/>
    <xf numFmtId="10" fontId="1" fillId="0" borderId="6" xfId="0" applyNumberFormat="1" applyFont="1" applyBorder="1"/>
    <xf numFmtId="10" fontId="1" fillId="0" borderId="8" xfId="0" applyNumberFormat="1" applyFont="1" applyBorder="1"/>
    <xf numFmtId="0" fontId="5" fillId="0" borderId="0" xfId="0" applyFont="1" applyAlignment="1">
      <alignment horizontal="right"/>
    </xf>
    <xf numFmtId="0" fontId="5" fillId="0" borderId="0" xfId="0" applyFont="1"/>
    <xf numFmtId="164" fontId="0" fillId="0" borderId="0" xfId="0" applyNumberFormat="1"/>
    <xf numFmtId="0" fontId="0" fillId="0" borderId="1" xfId="0" applyBorder="1"/>
    <xf numFmtId="10" fontId="0" fillId="0" borderId="1" xfId="0" applyNumberFormat="1" applyBorder="1"/>
    <xf numFmtId="0" fontId="1" fillId="0" borderId="1" xfId="0" applyFont="1" applyBorder="1" applyAlignment="1">
      <alignment wrapText="1"/>
    </xf>
    <xf numFmtId="10" fontId="1" fillId="0" borderId="1" xfId="0" applyNumberFormat="1" applyFont="1" applyBorder="1"/>
    <xf numFmtId="0" fontId="0" fillId="2" borderId="2" xfId="0" applyFill="1" applyBorder="1" applyProtection="1">
      <protection locked="0"/>
    </xf>
    <xf numFmtId="0" fontId="0" fillId="2" borderId="11" xfId="0" applyFill="1" applyBorder="1" applyProtection="1">
      <protection locked="0"/>
    </xf>
    <xf numFmtId="0" fontId="0" fillId="0" borderId="5" xfId="0" applyBorder="1" applyProtection="1">
      <protection locked="0"/>
    </xf>
    <xf numFmtId="0" fontId="0" fillId="0" borderId="10" xfId="0" applyBorder="1" applyProtection="1">
      <protection locked="0"/>
    </xf>
    <xf numFmtId="0" fontId="0" fillId="0" borderId="7" xfId="0" applyBorder="1" applyProtection="1">
      <protection locked="0"/>
    </xf>
    <xf numFmtId="0" fontId="0" fillId="0" borderId="9" xfId="0" applyBorder="1" applyProtection="1">
      <protection locked="0"/>
    </xf>
    <xf numFmtId="0" fontId="2" fillId="2" borderId="0" xfId="0" applyFont="1" applyFill="1"/>
    <xf numFmtId="0" fontId="0" fillId="2" borderId="0" xfId="0" applyFill="1"/>
    <xf numFmtId="0" fontId="0" fillId="0" borderId="0" xfId="0" quotePrefix="1" applyAlignment="1">
      <alignment horizontal="center" vertical="top"/>
    </xf>
    <xf numFmtId="0" fontId="0" fillId="0" borderId="0" xfId="0" quotePrefix="1" applyAlignment="1">
      <alignment horizontal="center" vertical="center"/>
    </xf>
    <xf numFmtId="0" fontId="0" fillId="0" borderId="0" xfId="0" applyAlignment="1">
      <alignment vertical="center" wrapText="1"/>
    </xf>
    <xf numFmtId="0" fontId="2" fillId="0" borderId="0" xfId="0" applyFont="1" applyAlignment="1">
      <alignment wrapText="1"/>
    </xf>
    <xf numFmtId="0" fontId="0" fillId="0" borderId="0" xfId="0" quotePrefix="1" applyAlignment="1">
      <alignment wrapText="1"/>
    </xf>
    <xf numFmtId="0" fontId="0" fillId="0" borderId="0" xfId="0" quotePrefix="1" applyAlignment="1">
      <alignment vertical="top" wrapText="1"/>
    </xf>
    <xf numFmtId="0" fontId="1" fillId="0" borderId="1" xfId="0" applyFont="1" applyBorder="1" applyAlignment="1">
      <alignment vertical="top" wrapText="1"/>
    </xf>
    <xf numFmtId="165" fontId="1" fillId="0" borderId="1" xfId="0" applyNumberFormat="1" applyFont="1" applyBorder="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3.png"/><Relationship Id="rId7" Type="http://schemas.openxmlformats.org/officeDocument/2006/relationships/image" Target="../media/image6.pn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hyperlink" Target="https://www.delinat.com/" TargetMode="External"/><Relationship Id="rId11" Type="http://schemas.openxmlformats.org/officeDocument/2006/relationships/image" Target="../media/image10.png"/><Relationship Id="rId5" Type="http://schemas.openxmlformats.org/officeDocument/2006/relationships/image" Target="../media/image5.png"/><Relationship Id="rId10" Type="http://schemas.openxmlformats.org/officeDocument/2006/relationships/image" Target="../media/image9.png"/><Relationship Id="rId4" Type="http://schemas.openxmlformats.org/officeDocument/2006/relationships/image" Target="../media/image4.svg"/><Relationship Id="rId9" Type="http://schemas.openxmlformats.org/officeDocument/2006/relationships/image" Target="../media/image8.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2</xdr:col>
      <xdr:colOff>139183</xdr:colOff>
      <xdr:row>7</xdr:row>
      <xdr:rowOff>0</xdr:rowOff>
    </xdr:from>
    <xdr:to>
      <xdr:col>2</xdr:col>
      <xdr:colOff>690927</xdr:colOff>
      <xdr:row>8</xdr:row>
      <xdr:rowOff>3175</xdr:rowOff>
    </xdr:to>
    <xdr:pic>
      <xdr:nvPicPr>
        <xdr:cNvPr id="2" name="Graphic 91">
          <a:extLst>
            <a:ext uri="{FF2B5EF4-FFF2-40B4-BE49-F238E27FC236}">
              <a16:creationId xmlns:a16="http://schemas.microsoft.com/office/drawing/2014/main" id="{E3C5B7B1-3A4D-5245-888D-3F05CB0A1B52}"/>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tretch>
          <a:fillRect/>
        </a:stretch>
      </xdr:blipFill>
      <xdr:spPr>
        <a:xfrm>
          <a:off x="9181583" y="2476500"/>
          <a:ext cx="551744" cy="431800"/>
        </a:xfrm>
        <a:prstGeom prst="rect">
          <a:avLst/>
        </a:prstGeom>
      </xdr:spPr>
    </xdr:pic>
    <xdr:clientData/>
  </xdr:twoCellAnchor>
  <xdr:twoCellAnchor editAs="oneCell">
    <xdr:from>
      <xdr:col>3</xdr:col>
      <xdr:colOff>223644</xdr:colOff>
      <xdr:row>7</xdr:row>
      <xdr:rowOff>12701</xdr:rowOff>
    </xdr:from>
    <xdr:to>
      <xdr:col>3</xdr:col>
      <xdr:colOff>518919</xdr:colOff>
      <xdr:row>8</xdr:row>
      <xdr:rowOff>1</xdr:rowOff>
    </xdr:to>
    <xdr:pic>
      <xdr:nvPicPr>
        <xdr:cNvPr id="3" name="Graphic 6">
          <a:extLst>
            <a:ext uri="{FF2B5EF4-FFF2-40B4-BE49-F238E27FC236}">
              <a16:creationId xmlns:a16="http://schemas.microsoft.com/office/drawing/2014/main" id="{7B363A3C-CF68-8542-A777-1E24C97DEA53}"/>
            </a:ext>
          </a:extLst>
        </xdr:cNvPr>
        <xdr:cNvPicPr>
          <a:picLocks noChangeAspect="1"/>
        </xdr:cNvPicPr>
      </xdr:nvPicPr>
      <xdr:blipFill>
        <a:blip xmlns:r="http://schemas.openxmlformats.org/officeDocument/2006/relationships" r:embed="rId3" cstate="screen">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10091544" y="2489201"/>
          <a:ext cx="295275" cy="406400"/>
        </a:xfrm>
        <a:prstGeom prst="rect">
          <a:avLst/>
        </a:prstGeom>
      </xdr:spPr>
    </xdr:pic>
    <xdr:clientData/>
  </xdr:twoCellAnchor>
  <xdr:twoCellAnchor editAs="oneCell">
    <xdr:from>
      <xdr:col>4</xdr:col>
      <xdr:colOff>0</xdr:colOff>
      <xdr:row>7</xdr:row>
      <xdr:rowOff>0</xdr:rowOff>
    </xdr:from>
    <xdr:to>
      <xdr:col>5</xdr:col>
      <xdr:colOff>423272</xdr:colOff>
      <xdr:row>8</xdr:row>
      <xdr:rowOff>2424</xdr:rowOff>
    </xdr:to>
    <xdr:pic>
      <xdr:nvPicPr>
        <xdr:cNvPr id="4" name="Grafik 3">
          <a:extLst>
            <a:ext uri="{FF2B5EF4-FFF2-40B4-BE49-F238E27FC236}">
              <a16:creationId xmlns:a16="http://schemas.microsoft.com/office/drawing/2014/main" id="{72604899-1461-4FC1-A3DF-99FF14B604A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693400" y="2476500"/>
          <a:ext cx="1248772" cy="411999"/>
        </a:xfrm>
        <a:prstGeom prst="rect">
          <a:avLst/>
        </a:prstGeom>
      </xdr:spPr>
    </xdr:pic>
    <xdr:clientData/>
  </xdr:twoCellAnchor>
  <xdr:twoCellAnchor editAs="oneCell">
    <xdr:from>
      <xdr:col>6</xdr:col>
      <xdr:colOff>0</xdr:colOff>
      <xdr:row>7</xdr:row>
      <xdr:rowOff>101600</xdr:rowOff>
    </xdr:from>
    <xdr:to>
      <xdr:col>7</xdr:col>
      <xdr:colOff>313979</xdr:colOff>
      <xdr:row>7</xdr:row>
      <xdr:rowOff>346377</xdr:rowOff>
    </xdr:to>
    <xdr:pic>
      <xdr:nvPicPr>
        <xdr:cNvPr id="5" name="Picture 2" descr="Delinat - Wein aus reicher Natur">
          <a:hlinkClick xmlns:r="http://schemas.openxmlformats.org/officeDocument/2006/relationships" r:id="rId6"/>
          <a:extLst>
            <a:ext uri="{FF2B5EF4-FFF2-40B4-BE49-F238E27FC236}">
              <a16:creationId xmlns:a16="http://schemas.microsoft.com/office/drawing/2014/main" id="{EBA917B4-EE3A-4C40-AFFD-4E028969E89B}"/>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a:ext>
          </a:extLst>
        </a:blip>
        <a:srcRect/>
        <a:stretch>
          <a:fillRect/>
        </a:stretch>
      </xdr:blipFill>
      <xdr:spPr bwMode="auto">
        <a:xfrm>
          <a:off x="12344400" y="2578100"/>
          <a:ext cx="1139479" cy="244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254000</xdr:colOff>
      <xdr:row>7</xdr:row>
      <xdr:rowOff>114300</xdr:rowOff>
    </xdr:from>
    <xdr:to>
      <xdr:col>8</xdr:col>
      <xdr:colOff>15396</xdr:colOff>
      <xdr:row>7</xdr:row>
      <xdr:rowOff>397810</xdr:rowOff>
    </xdr:to>
    <xdr:pic>
      <xdr:nvPicPr>
        <xdr:cNvPr id="6" name="Content Placeholder 7" descr="Logo&#10;&#10;Description automatically generated">
          <a:extLst>
            <a:ext uri="{FF2B5EF4-FFF2-40B4-BE49-F238E27FC236}">
              <a16:creationId xmlns:a16="http://schemas.microsoft.com/office/drawing/2014/main" id="{9097D3AE-1A6F-FF49-8847-1DC5B9A82CF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tretch>
          <a:fillRect/>
        </a:stretch>
      </xdr:blipFill>
      <xdr:spPr>
        <a:xfrm>
          <a:off x="13423900" y="2590800"/>
          <a:ext cx="586896" cy="293035"/>
        </a:xfrm>
        <a:prstGeom prst="rect">
          <a:avLst/>
        </a:prstGeom>
      </xdr:spPr>
    </xdr:pic>
    <xdr:clientData/>
  </xdr:twoCellAnchor>
  <xdr:twoCellAnchor editAs="oneCell">
    <xdr:from>
      <xdr:col>2</xdr:col>
      <xdr:colOff>114300</xdr:colOff>
      <xdr:row>8</xdr:row>
      <xdr:rowOff>88900</xdr:rowOff>
    </xdr:from>
    <xdr:to>
      <xdr:col>2</xdr:col>
      <xdr:colOff>707556</xdr:colOff>
      <xdr:row>8</xdr:row>
      <xdr:rowOff>464146</xdr:rowOff>
    </xdr:to>
    <xdr:pic>
      <xdr:nvPicPr>
        <xdr:cNvPr id="7" name="Picture 9" descr="A picture containing icon&#10;&#10;Description automatically generated">
          <a:extLst>
            <a:ext uri="{FF2B5EF4-FFF2-40B4-BE49-F238E27FC236}">
              <a16:creationId xmlns:a16="http://schemas.microsoft.com/office/drawing/2014/main" id="{CFEF592D-7744-4543-B2D6-D48F2ABEFDC3}"/>
            </a:ext>
          </a:extLst>
        </xdr:cNvPr>
        <xdr:cNvPicPr>
          <a:picLocks noChangeAspect="1"/>
        </xdr:cNvPicPr>
      </xdr:nvPicPr>
      <xdr:blipFill rotWithShape="1">
        <a:blip xmlns:r="http://schemas.openxmlformats.org/officeDocument/2006/relationships" r:embed="rId9" cstate="screen">
          <a:extLst>
            <a:ext uri="{28A0092B-C50C-407E-A947-70E740481C1C}">
              <a14:useLocalDpi xmlns:a14="http://schemas.microsoft.com/office/drawing/2010/main"/>
            </a:ext>
          </a:extLst>
        </a:blip>
        <a:srcRect/>
        <a:stretch/>
      </xdr:blipFill>
      <xdr:spPr>
        <a:xfrm>
          <a:off x="9156700" y="3213100"/>
          <a:ext cx="593256" cy="375246"/>
        </a:xfrm>
        <a:prstGeom prst="rect">
          <a:avLst/>
        </a:prstGeom>
      </xdr:spPr>
    </xdr:pic>
    <xdr:clientData/>
  </xdr:twoCellAnchor>
  <xdr:twoCellAnchor editAs="oneCell">
    <xdr:from>
      <xdr:col>3</xdr:col>
      <xdr:colOff>203200</xdr:colOff>
      <xdr:row>8</xdr:row>
      <xdr:rowOff>101600</xdr:rowOff>
    </xdr:from>
    <xdr:to>
      <xdr:col>3</xdr:col>
      <xdr:colOff>513086</xdr:colOff>
      <xdr:row>9</xdr:row>
      <xdr:rowOff>2272</xdr:rowOff>
    </xdr:to>
    <xdr:pic>
      <xdr:nvPicPr>
        <xdr:cNvPr id="8" name="Grafik 7">
          <a:extLst>
            <a:ext uri="{FF2B5EF4-FFF2-40B4-BE49-F238E27FC236}">
              <a16:creationId xmlns:a16="http://schemas.microsoft.com/office/drawing/2014/main" id="{2395FA04-88F2-4067-B6C2-A84C333061F7}"/>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071100" y="3225800"/>
          <a:ext cx="309886" cy="370572"/>
        </a:xfrm>
        <a:prstGeom prst="rect">
          <a:avLst/>
        </a:prstGeom>
      </xdr:spPr>
    </xdr:pic>
    <xdr:clientData/>
  </xdr:twoCellAnchor>
  <xdr:twoCellAnchor editAs="oneCell">
    <xdr:from>
      <xdr:col>3</xdr:col>
      <xdr:colOff>800099</xdr:colOff>
      <xdr:row>8</xdr:row>
      <xdr:rowOff>51754</xdr:rowOff>
    </xdr:from>
    <xdr:to>
      <xdr:col>7</xdr:col>
      <xdr:colOff>435908</xdr:colOff>
      <xdr:row>9</xdr:row>
      <xdr:rowOff>50800</xdr:rowOff>
    </xdr:to>
    <xdr:pic>
      <xdr:nvPicPr>
        <xdr:cNvPr id="9" name="Grafik 8">
          <a:extLst>
            <a:ext uri="{FF2B5EF4-FFF2-40B4-BE49-F238E27FC236}">
              <a16:creationId xmlns:a16="http://schemas.microsoft.com/office/drawing/2014/main" id="{F51DA2C1-E563-EA21-D511-641211E504D2}"/>
            </a:ext>
          </a:extLst>
        </xdr:cNvPr>
        <xdr:cNvPicPr>
          <a:picLocks noChangeAspect="1"/>
        </xdr:cNvPicPr>
      </xdr:nvPicPr>
      <xdr:blipFill>
        <a:blip xmlns:r="http://schemas.openxmlformats.org/officeDocument/2006/relationships" r:embed="rId11"/>
        <a:stretch>
          <a:fillRect/>
        </a:stretch>
      </xdr:blipFill>
      <xdr:spPr>
        <a:xfrm>
          <a:off x="10667999" y="3175954"/>
          <a:ext cx="2937809" cy="46894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1231900</xdr:colOff>
      <xdr:row>1</xdr:row>
      <xdr:rowOff>152400</xdr:rowOff>
    </xdr:from>
    <xdr:to>
      <xdr:col>4</xdr:col>
      <xdr:colOff>0</xdr:colOff>
      <xdr:row>6</xdr:row>
      <xdr:rowOff>35184</xdr:rowOff>
    </xdr:to>
    <xdr:pic>
      <xdr:nvPicPr>
        <xdr:cNvPr id="3" name="Grafik 2">
          <a:extLst>
            <a:ext uri="{FF2B5EF4-FFF2-40B4-BE49-F238E27FC236}">
              <a16:creationId xmlns:a16="http://schemas.microsoft.com/office/drawing/2014/main" id="{53602216-8F0E-4745-88C2-3D691B52811E}"/>
            </a:ext>
          </a:extLst>
        </xdr:cNvPr>
        <xdr:cNvPicPr>
          <a:picLocks noChangeAspect="1"/>
        </xdr:cNvPicPr>
      </xdr:nvPicPr>
      <xdr:blipFill>
        <a:blip xmlns:r="http://schemas.openxmlformats.org/officeDocument/2006/relationships" r:embed="rId1"/>
        <a:stretch>
          <a:fillRect/>
        </a:stretch>
      </xdr:blipFill>
      <xdr:spPr>
        <a:xfrm>
          <a:off x="5384800" y="482600"/>
          <a:ext cx="3746500" cy="101308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1219200</xdr:colOff>
      <xdr:row>1</xdr:row>
      <xdr:rowOff>190500</xdr:rowOff>
    </xdr:from>
    <xdr:to>
      <xdr:col>3</xdr:col>
      <xdr:colOff>2463800</xdr:colOff>
      <xdr:row>6</xdr:row>
      <xdr:rowOff>73284</xdr:rowOff>
    </xdr:to>
    <xdr:pic>
      <xdr:nvPicPr>
        <xdr:cNvPr id="3" name="Grafik 2">
          <a:extLst>
            <a:ext uri="{FF2B5EF4-FFF2-40B4-BE49-F238E27FC236}">
              <a16:creationId xmlns:a16="http://schemas.microsoft.com/office/drawing/2014/main" id="{DBBDBB05-5A10-0F4A-A33D-8EF88C6271EE}"/>
            </a:ext>
          </a:extLst>
        </xdr:cNvPr>
        <xdr:cNvPicPr>
          <a:picLocks noChangeAspect="1"/>
        </xdr:cNvPicPr>
      </xdr:nvPicPr>
      <xdr:blipFill>
        <a:blip xmlns:r="http://schemas.openxmlformats.org/officeDocument/2006/relationships" r:embed="rId1"/>
        <a:stretch>
          <a:fillRect/>
        </a:stretch>
      </xdr:blipFill>
      <xdr:spPr>
        <a:xfrm>
          <a:off x="5372100" y="520700"/>
          <a:ext cx="3746500" cy="101308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82FCE56D-F172-C746-B579-50CE21763537}"/>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1219200</xdr:colOff>
      <xdr:row>1</xdr:row>
      <xdr:rowOff>127000</xdr:rowOff>
    </xdr:from>
    <xdr:to>
      <xdr:col>3</xdr:col>
      <xdr:colOff>2463800</xdr:colOff>
      <xdr:row>6</xdr:row>
      <xdr:rowOff>9784</xdr:rowOff>
    </xdr:to>
    <xdr:pic>
      <xdr:nvPicPr>
        <xdr:cNvPr id="3" name="Grafik 2">
          <a:extLst>
            <a:ext uri="{FF2B5EF4-FFF2-40B4-BE49-F238E27FC236}">
              <a16:creationId xmlns:a16="http://schemas.microsoft.com/office/drawing/2014/main" id="{0D82F497-EB21-E34B-A4E0-C67054B96183}"/>
            </a:ext>
          </a:extLst>
        </xdr:cNvPr>
        <xdr:cNvPicPr>
          <a:picLocks noChangeAspect="1"/>
        </xdr:cNvPicPr>
      </xdr:nvPicPr>
      <xdr:blipFill>
        <a:blip xmlns:r="http://schemas.openxmlformats.org/officeDocument/2006/relationships" r:embed="rId1"/>
        <a:stretch>
          <a:fillRect/>
        </a:stretch>
      </xdr:blipFill>
      <xdr:spPr>
        <a:xfrm>
          <a:off x="5372100" y="457200"/>
          <a:ext cx="3746500" cy="10130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1117600</xdr:colOff>
      <xdr:row>0</xdr:row>
      <xdr:rowOff>228600</xdr:rowOff>
    </xdr:from>
    <xdr:to>
      <xdr:col>3</xdr:col>
      <xdr:colOff>2362200</xdr:colOff>
      <xdr:row>5</xdr:row>
      <xdr:rowOff>8990</xdr:rowOff>
    </xdr:to>
    <xdr:pic>
      <xdr:nvPicPr>
        <xdr:cNvPr id="2" name="Grafik 1">
          <a:extLst>
            <a:ext uri="{FF2B5EF4-FFF2-40B4-BE49-F238E27FC236}">
              <a16:creationId xmlns:a16="http://schemas.microsoft.com/office/drawing/2014/main" id="{3631A0BE-099C-2734-46ED-96DBEE149647}"/>
            </a:ext>
          </a:extLst>
        </xdr:cNvPr>
        <xdr:cNvPicPr>
          <a:picLocks noChangeAspect="1"/>
        </xdr:cNvPicPr>
      </xdr:nvPicPr>
      <xdr:blipFill>
        <a:blip xmlns:r="http://schemas.openxmlformats.org/officeDocument/2006/relationships" r:embed="rId1"/>
        <a:stretch>
          <a:fillRect/>
        </a:stretch>
      </xdr:blipFill>
      <xdr:spPr>
        <a:xfrm>
          <a:off x="5270500" y="228600"/>
          <a:ext cx="3746500" cy="101308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1206500</xdr:colOff>
      <xdr:row>0</xdr:row>
      <xdr:rowOff>241300</xdr:rowOff>
    </xdr:from>
    <xdr:to>
      <xdr:col>3</xdr:col>
      <xdr:colOff>2451100</xdr:colOff>
      <xdr:row>5</xdr:row>
      <xdr:rowOff>259</xdr:rowOff>
    </xdr:to>
    <xdr:pic>
      <xdr:nvPicPr>
        <xdr:cNvPr id="3" name="Grafik 2">
          <a:extLst>
            <a:ext uri="{FF2B5EF4-FFF2-40B4-BE49-F238E27FC236}">
              <a16:creationId xmlns:a16="http://schemas.microsoft.com/office/drawing/2014/main" id="{9D5F61C6-7C19-6747-9460-BF4E3EAFD872}"/>
            </a:ext>
          </a:extLst>
        </xdr:cNvPr>
        <xdr:cNvPicPr>
          <a:picLocks noChangeAspect="1"/>
        </xdr:cNvPicPr>
      </xdr:nvPicPr>
      <xdr:blipFill>
        <a:blip xmlns:r="http://schemas.openxmlformats.org/officeDocument/2006/relationships" r:embed="rId1"/>
        <a:stretch>
          <a:fillRect/>
        </a:stretch>
      </xdr:blipFill>
      <xdr:spPr>
        <a:xfrm>
          <a:off x="5359400" y="241300"/>
          <a:ext cx="3746500" cy="101308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1168400</xdr:colOff>
      <xdr:row>0</xdr:row>
      <xdr:rowOff>254000</xdr:rowOff>
    </xdr:from>
    <xdr:to>
      <xdr:col>3</xdr:col>
      <xdr:colOff>2413000</xdr:colOff>
      <xdr:row>5</xdr:row>
      <xdr:rowOff>9784</xdr:rowOff>
    </xdr:to>
    <xdr:pic>
      <xdr:nvPicPr>
        <xdr:cNvPr id="3" name="Grafik 2">
          <a:extLst>
            <a:ext uri="{FF2B5EF4-FFF2-40B4-BE49-F238E27FC236}">
              <a16:creationId xmlns:a16="http://schemas.microsoft.com/office/drawing/2014/main" id="{ADCF9B0C-D263-114F-9581-D875B1570640}"/>
            </a:ext>
          </a:extLst>
        </xdr:cNvPr>
        <xdr:cNvPicPr>
          <a:picLocks noChangeAspect="1"/>
        </xdr:cNvPicPr>
      </xdr:nvPicPr>
      <xdr:blipFill>
        <a:blip xmlns:r="http://schemas.openxmlformats.org/officeDocument/2006/relationships" r:embed="rId1"/>
        <a:stretch>
          <a:fillRect/>
        </a:stretch>
      </xdr:blipFill>
      <xdr:spPr>
        <a:xfrm>
          <a:off x="5321300" y="254000"/>
          <a:ext cx="3746500" cy="101308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1143000</xdr:colOff>
      <xdr:row>0</xdr:row>
      <xdr:rowOff>254000</xdr:rowOff>
    </xdr:from>
    <xdr:to>
      <xdr:col>3</xdr:col>
      <xdr:colOff>2387600</xdr:colOff>
      <xdr:row>5</xdr:row>
      <xdr:rowOff>9784</xdr:rowOff>
    </xdr:to>
    <xdr:pic>
      <xdr:nvPicPr>
        <xdr:cNvPr id="3" name="Grafik 2">
          <a:extLst>
            <a:ext uri="{FF2B5EF4-FFF2-40B4-BE49-F238E27FC236}">
              <a16:creationId xmlns:a16="http://schemas.microsoft.com/office/drawing/2014/main" id="{E4771C6F-1DC4-9847-8B71-940A33B5855D}"/>
            </a:ext>
          </a:extLst>
        </xdr:cNvPr>
        <xdr:cNvPicPr>
          <a:picLocks noChangeAspect="1"/>
        </xdr:cNvPicPr>
      </xdr:nvPicPr>
      <xdr:blipFill>
        <a:blip xmlns:r="http://schemas.openxmlformats.org/officeDocument/2006/relationships" r:embed="rId1"/>
        <a:stretch>
          <a:fillRect/>
        </a:stretch>
      </xdr:blipFill>
      <xdr:spPr>
        <a:xfrm>
          <a:off x="5295900" y="254000"/>
          <a:ext cx="3746500" cy="101308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1219200</xdr:colOff>
      <xdr:row>1</xdr:row>
      <xdr:rowOff>88900</xdr:rowOff>
    </xdr:from>
    <xdr:to>
      <xdr:col>3</xdr:col>
      <xdr:colOff>2463800</xdr:colOff>
      <xdr:row>5</xdr:row>
      <xdr:rowOff>174884</xdr:rowOff>
    </xdr:to>
    <xdr:pic>
      <xdr:nvPicPr>
        <xdr:cNvPr id="3" name="Grafik 2">
          <a:extLst>
            <a:ext uri="{FF2B5EF4-FFF2-40B4-BE49-F238E27FC236}">
              <a16:creationId xmlns:a16="http://schemas.microsoft.com/office/drawing/2014/main" id="{4B95BCC9-CEF3-B944-9235-011AF0A5A9A5}"/>
            </a:ext>
          </a:extLst>
        </xdr:cNvPr>
        <xdr:cNvPicPr>
          <a:picLocks noChangeAspect="1"/>
        </xdr:cNvPicPr>
      </xdr:nvPicPr>
      <xdr:blipFill>
        <a:blip xmlns:r="http://schemas.openxmlformats.org/officeDocument/2006/relationships" r:embed="rId1"/>
        <a:stretch>
          <a:fillRect/>
        </a:stretch>
      </xdr:blipFill>
      <xdr:spPr>
        <a:xfrm>
          <a:off x="5372100" y="419100"/>
          <a:ext cx="3746500" cy="101308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1155700</xdr:colOff>
      <xdr:row>1</xdr:row>
      <xdr:rowOff>114300</xdr:rowOff>
    </xdr:from>
    <xdr:to>
      <xdr:col>3</xdr:col>
      <xdr:colOff>2400300</xdr:colOff>
      <xdr:row>6</xdr:row>
      <xdr:rowOff>259</xdr:rowOff>
    </xdr:to>
    <xdr:pic>
      <xdr:nvPicPr>
        <xdr:cNvPr id="3" name="Grafik 2">
          <a:extLst>
            <a:ext uri="{FF2B5EF4-FFF2-40B4-BE49-F238E27FC236}">
              <a16:creationId xmlns:a16="http://schemas.microsoft.com/office/drawing/2014/main" id="{ED6D5DE2-BB53-8345-8D64-C50A563D52BE}"/>
            </a:ext>
          </a:extLst>
        </xdr:cNvPr>
        <xdr:cNvPicPr>
          <a:picLocks noChangeAspect="1"/>
        </xdr:cNvPicPr>
      </xdr:nvPicPr>
      <xdr:blipFill>
        <a:blip xmlns:r="http://schemas.openxmlformats.org/officeDocument/2006/relationships" r:embed="rId1"/>
        <a:stretch>
          <a:fillRect/>
        </a:stretch>
      </xdr:blipFill>
      <xdr:spPr>
        <a:xfrm>
          <a:off x="5308600" y="444500"/>
          <a:ext cx="3746500" cy="101308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1181100</xdr:colOff>
      <xdr:row>1</xdr:row>
      <xdr:rowOff>114300</xdr:rowOff>
    </xdr:from>
    <xdr:to>
      <xdr:col>3</xdr:col>
      <xdr:colOff>2425700</xdr:colOff>
      <xdr:row>6</xdr:row>
      <xdr:rowOff>259</xdr:rowOff>
    </xdr:to>
    <xdr:pic>
      <xdr:nvPicPr>
        <xdr:cNvPr id="3" name="Grafik 2">
          <a:extLst>
            <a:ext uri="{FF2B5EF4-FFF2-40B4-BE49-F238E27FC236}">
              <a16:creationId xmlns:a16="http://schemas.microsoft.com/office/drawing/2014/main" id="{68A91F4A-379C-124D-BD4B-35D10F8C78BE}"/>
            </a:ext>
          </a:extLst>
        </xdr:cNvPr>
        <xdr:cNvPicPr>
          <a:picLocks noChangeAspect="1"/>
        </xdr:cNvPicPr>
      </xdr:nvPicPr>
      <xdr:blipFill>
        <a:blip xmlns:r="http://schemas.openxmlformats.org/officeDocument/2006/relationships" r:embed="rId1"/>
        <a:stretch>
          <a:fillRect/>
        </a:stretch>
      </xdr:blipFill>
      <xdr:spPr>
        <a:xfrm>
          <a:off x="5334000" y="444500"/>
          <a:ext cx="3746500" cy="101308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1155700</xdr:colOff>
      <xdr:row>1</xdr:row>
      <xdr:rowOff>127000</xdr:rowOff>
    </xdr:from>
    <xdr:to>
      <xdr:col>3</xdr:col>
      <xdr:colOff>2400300</xdr:colOff>
      <xdr:row>6</xdr:row>
      <xdr:rowOff>9784</xdr:rowOff>
    </xdr:to>
    <xdr:pic>
      <xdr:nvPicPr>
        <xdr:cNvPr id="3" name="Grafik 2">
          <a:extLst>
            <a:ext uri="{FF2B5EF4-FFF2-40B4-BE49-F238E27FC236}">
              <a16:creationId xmlns:a16="http://schemas.microsoft.com/office/drawing/2014/main" id="{A1C5D8F2-929F-5A4A-9133-4720EE8102CD}"/>
            </a:ext>
          </a:extLst>
        </xdr:cNvPr>
        <xdr:cNvPicPr>
          <a:picLocks noChangeAspect="1"/>
        </xdr:cNvPicPr>
      </xdr:nvPicPr>
      <xdr:blipFill>
        <a:blip xmlns:r="http://schemas.openxmlformats.org/officeDocument/2006/relationships" r:embed="rId1"/>
        <a:stretch>
          <a:fillRect/>
        </a:stretch>
      </xdr:blipFill>
      <xdr:spPr>
        <a:xfrm>
          <a:off x="5308600" y="457200"/>
          <a:ext cx="3746500" cy="101308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F3CE5-414E-0A4A-A119-3EDC1B20E878}">
  <sheetPr codeName="Tabelle1">
    <tabColor theme="0" tint="-0.249977111117893"/>
  </sheetPr>
  <dimension ref="A1:A9"/>
  <sheetViews>
    <sheetView showGridLines="0" workbookViewId="0">
      <selection activeCell="A17" sqref="A17"/>
    </sheetView>
  </sheetViews>
  <sheetFormatPr baseColWidth="10" defaultColWidth="11" defaultRowHeight="15.75" x14ac:dyDescent="0.5"/>
  <cols>
    <col min="1" max="1" width="176.5" style="3" customWidth="1"/>
  </cols>
  <sheetData>
    <row r="1" spans="1:1" ht="25.5" x14ac:dyDescent="0.75">
      <c r="A1" s="35" t="s">
        <v>0</v>
      </c>
    </row>
    <row r="3" spans="1:1" x14ac:dyDescent="0.5">
      <c r="A3" s="3" t="s">
        <v>1</v>
      </c>
    </row>
    <row r="4" spans="1:1" x14ac:dyDescent="0.5">
      <c r="A4" s="36" t="s">
        <v>52</v>
      </c>
    </row>
    <row r="5" spans="1:1" ht="18" customHeight="1" x14ac:dyDescent="0.5">
      <c r="A5" s="37" t="s">
        <v>53</v>
      </c>
    </row>
    <row r="6" spans="1:1" x14ac:dyDescent="0.5">
      <c r="A6" s="36" t="s">
        <v>54</v>
      </c>
    </row>
    <row r="8" spans="1:1" x14ac:dyDescent="0.5">
      <c r="A8" s="3" t="s">
        <v>55</v>
      </c>
    </row>
    <row r="9" spans="1:1" x14ac:dyDescent="0.5">
      <c r="A9" s="3" t="s">
        <v>2</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8CF86-2F3F-2D4D-9F1E-3E3FC913A305}">
  <sheetPr codeName="Tabelle10">
    <tabColor theme="9" tint="0.39997558519241921"/>
  </sheetPr>
  <dimension ref="A1:I75"/>
  <sheetViews>
    <sheetView showGridLines="0" topLeftCell="F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8" width="20.1875" customWidth="1"/>
    <col min="9" max="9" width="20" customWidth="1"/>
  </cols>
  <sheetData>
    <row r="1" spans="1:9" ht="25.5" x14ac:dyDescent="0.75">
      <c r="A1" s="1" t="s">
        <v>43</v>
      </c>
      <c r="E1" s="17" t="s">
        <v>44</v>
      </c>
      <c r="F1" s="18" t="s">
        <v>35</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5FE6-D5FE-4846-8F92-77E139AEEFD4}">
  <sheetPr codeName="Tabelle11">
    <tabColor theme="9" tint="0.39997558519241921"/>
  </sheetPr>
  <dimension ref="A1:I75"/>
  <sheetViews>
    <sheetView showGridLines="0" topLeftCell="F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20" customWidth="1"/>
    <col min="8" max="8" width="20.875" customWidth="1"/>
    <col min="9" max="9" width="22.875" customWidth="1"/>
  </cols>
  <sheetData>
    <row r="1" spans="1:9" ht="25.5" x14ac:dyDescent="0.75">
      <c r="A1" s="1" t="s">
        <v>43</v>
      </c>
      <c r="E1" s="17" t="s">
        <v>44</v>
      </c>
      <c r="F1" s="18" t="s">
        <v>36</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31.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CA247-0E21-4C40-A020-85B32DC2098C}">
  <sheetPr codeName="Tabelle12">
    <tabColor theme="9" tint="0.39997558519241921"/>
  </sheetPr>
  <dimension ref="A1:I75"/>
  <sheetViews>
    <sheetView showGridLines="0" topLeftCell="F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21.3125" customWidth="1"/>
    <col min="8" max="8" width="18.3125" customWidth="1"/>
    <col min="9" max="9" width="19.3125" customWidth="1"/>
  </cols>
  <sheetData>
    <row r="1" spans="1:9" ht="25.5" x14ac:dyDescent="0.75">
      <c r="A1" s="1" t="s">
        <v>43</v>
      </c>
      <c r="E1" s="17" t="s">
        <v>44</v>
      </c>
      <c r="F1" s="18" t="s">
        <v>37</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BE6A-3695-9F4D-A0C9-C754EFF4B336}">
  <sheetPr codeName="Tabelle13">
    <tabColor theme="9" tint="0.39997558519241921"/>
  </sheetPr>
  <dimension ref="A1:I75"/>
  <sheetViews>
    <sheetView showGridLines="0" topLeftCell="H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7.375" customWidth="1"/>
    <col min="8" max="8" width="17.875" customWidth="1"/>
    <col min="9" max="9" width="19.3125" customWidth="1"/>
  </cols>
  <sheetData>
    <row r="1" spans="1:9" ht="25.5" x14ac:dyDescent="0.75">
      <c r="A1" s="1" t="s">
        <v>43</v>
      </c>
      <c r="E1" s="17" t="s">
        <v>44</v>
      </c>
      <c r="F1" s="18" t="s">
        <v>39</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7C075-A39A-B546-BBD2-6B06648C571A}">
  <sheetPr codeName="Tabelle14">
    <tabColor theme="9" tint="0.39997558519241921"/>
  </sheetPr>
  <dimension ref="A1:I75"/>
  <sheetViews>
    <sheetView showGridLines="0" topLeftCell="E1" zoomScale="72" zoomScaleNormal="72" workbookViewId="0">
      <selection activeCell="H1" sqref="H1"/>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5" customWidth="1"/>
    <col min="8" max="8" width="17.375" customWidth="1"/>
    <col min="9" max="9" width="18.1875" customWidth="1"/>
  </cols>
  <sheetData>
    <row r="1" spans="1:9" ht="25.5" x14ac:dyDescent="0.75">
      <c r="A1" s="1" t="s">
        <v>43</v>
      </c>
      <c r="E1" s="17" t="s">
        <v>44</v>
      </c>
      <c r="F1" s="18" t="s">
        <v>40</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BB8A9-8548-1040-9107-A86E83F02DA7}">
  <sheetPr codeName="Tabelle15">
    <tabColor theme="9" tint="0.39997558519241921"/>
  </sheetPr>
  <dimension ref="A1:I75"/>
  <sheetViews>
    <sheetView showGridLines="0" zoomScale="72" workbookViewId="0">
      <selection activeCell="G12" sqref="G12"/>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7.125" customWidth="1"/>
    <col min="8" max="8" width="16.875" customWidth="1"/>
    <col min="9" max="9" width="18.125" customWidth="1"/>
  </cols>
  <sheetData>
    <row r="1" spans="1:9" ht="25.5" x14ac:dyDescent="0.75">
      <c r="A1" s="1" t="s">
        <v>43</v>
      </c>
      <c r="E1" s="17" t="s">
        <v>44</v>
      </c>
      <c r="F1" s="18" t="s">
        <v>41</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41EB-8C7B-F940-8A7B-C1B88498A4D1}">
  <sheetPr codeName="Tabelle2">
    <tabColor theme="5" tint="0.39997558519241921"/>
  </sheetPr>
  <dimension ref="A1:I16"/>
  <sheetViews>
    <sheetView showGridLines="0" tabSelected="1" topLeftCell="A3" workbookViewId="0">
      <selection activeCell="B8" sqref="B8"/>
    </sheetView>
  </sheetViews>
  <sheetFormatPr baseColWidth="10" defaultColWidth="11" defaultRowHeight="15.75" x14ac:dyDescent="0.5"/>
  <cols>
    <col min="1" max="1" width="10.875" customWidth="1"/>
    <col min="2" max="2" width="107.875" customWidth="1"/>
    <col min="9" max="9" width="29.5" customWidth="1"/>
  </cols>
  <sheetData>
    <row r="1" spans="1:9" ht="25.5" x14ac:dyDescent="0.75">
      <c r="A1" s="30" t="s">
        <v>3</v>
      </c>
      <c r="B1" s="31"/>
      <c r="C1" s="31"/>
      <c r="D1" s="31"/>
      <c r="E1" s="31"/>
      <c r="F1" s="31"/>
      <c r="G1" s="31"/>
      <c r="H1" s="31"/>
      <c r="I1" s="31"/>
    </row>
    <row r="3" spans="1:9" ht="47.25" x14ac:dyDescent="0.5">
      <c r="A3" s="32" t="s">
        <v>4</v>
      </c>
      <c r="B3" s="4" t="s">
        <v>56</v>
      </c>
    </row>
    <row r="4" spans="1:9" x14ac:dyDescent="0.5">
      <c r="A4" s="32" t="s">
        <v>5</v>
      </c>
      <c r="B4" s="4" t="s">
        <v>6</v>
      </c>
    </row>
    <row r="5" spans="1:9" x14ac:dyDescent="0.5">
      <c r="A5" s="32" t="s">
        <v>7</v>
      </c>
      <c r="B5" s="4" t="s">
        <v>8</v>
      </c>
    </row>
    <row r="6" spans="1:9" x14ac:dyDescent="0.5">
      <c r="A6" s="32" t="s">
        <v>9</v>
      </c>
      <c r="B6" s="4" t="s">
        <v>57</v>
      </c>
    </row>
    <row r="7" spans="1:9" ht="31.5" x14ac:dyDescent="0.5">
      <c r="A7" s="32" t="s">
        <v>10</v>
      </c>
      <c r="B7" s="4" t="s">
        <v>58</v>
      </c>
    </row>
    <row r="8" spans="1:9" ht="63" x14ac:dyDescent="0.5">
      <c r="A8" s="32" t="s">
        <v>11</v>
      </c>
      <c r="B8" s="4" t="s">
        <v>66</v>
      </c>
      <c r="I8" s="4" t="s">
        <v>12</v>
      </c>
    </row>
    <row r="9" spans="1:9" ht="37.35" customHeight="1" x14ac:dyDescent="0.5">
      <c r="A9" s="33" t="s">
        <v>13</v>
      </c>
      <c r="B9" s="34" t="s">
        <v>67</v>
      </c>
      <c r="C9" s="2"/>
      <c r="D9" s="2"/>
      <c r="E9" s="2"/>
      <c r="F9" s="2"/>
      <c r="G9" s="2"/>
      <c r="H9" s="2"/>
      <c r="I9" s="2"/>
    </row>
    <row r="10" spans="1:9" ht="47.25" x14ac:dyDescent="0.5">
      <c r="A10" s="32" t="s">
        <v>14</v>
      </c>
      <c r="B10" s="4" t="s">
        <v>59</v>
      </c>
    </row>
    <row r="11" spans="1:9" ht="31.5" x14ac:dyDescent="0.5">
      <c r="A11" s="32" t="s">
        <v>15</v>
      </c>
      <c r="B11" s="4" t="s">
        <v>16</v>
      </c>
    </row>
    <row r="12" spans="1:9" x14ac:dyDescent="0.5">
      <c r="A12" s="32" t="s">
        <v>17</v>
      </c>
      <c r="B12" s="4" t="s">
        <v>18</v>
      </c>
    </row>
    <row r="13" spans="1:9" ht="31.5" x14ac:dyDescent="0.5">
      <c r="A13" s="32" t="s">
        <v>19</v>
      </c>
      <c r="B13" s="4" t="s">
        <v>60</v>
      </c>
    </row>
    <row r="14" spans="1:9" x14ac:dyDescent="0.5">
      <c r="A14" s="32"/>
      <c r="B14" s="3"/>
    </row>
    <row r="15" spans="1:9" x14ac:dyDescent="0.5">
      <c r="A15" s="32"/>
      <c r="B15" s="3"/>
    </row>
    <row r="16" spans="1:9" x14ac:dyDescent="0.5">
      <c r="A16" s="32"/>
      <c r="B16" s="3"/>
    </row>
  </sheetData>
  <phoneticPr fontId="4" type="noConversion"/>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2274-6D67-3B4E-8C9D-4CA240309584}">
  <sheetPr codeName="Tabelle3">
    <tabColor theme="4" tint="0.39997558519241921"/>
  </sheetPr>
  <dimension ref="A1:H23"/>
  <sheetViews>
    <sheetView showGridLines="0" zoomScale="80" zoomScaleNormal="80" workbookViewId="0">
      <selection activeCell="C7" sqref="C7"/>
    </sheetView>
  </sheetViews>
  <sheetFormatPr baseColWidth="10" defaultColWidth="11" defaultRowHeight="15.75" x14ac:dyDescent="0.5"/>
  <cols>
    <col min="1" max="1" width="21.875" customWidth="1"/>
    <col min="3" max="4" width="32.5" customWidth="1"/>
    <col min="5" max="5" width="32.625" customWidth="1"/>
    <col min="6" max="6" width="32.375" customWidth="1"/>
    <col min="7" max="7" width="16.375" customWidth="1"/>
    <col min="8" max="8" width="15.625" customWidth="1"/>
  </cols>
  <sheetData>
    <row r="1" spans="1:8" ht="25.5" x14ac:dyDescent="0.75">
      <c r="A1" s="1" t="s">
        <v>20</v>
      </c>
    </row>
    <row r="3" spans="1:8" ht="40.35" customHeight="1" x14ac:dyDescent="0.5">
      <c r="C3" s="6" t="s">
        <v>21</v>
      </c>
      <c r="D3" s="6" t="s">
        <v>22</v>
      </c>
      <c r="E3" s="6" t="s">
        <v>23</v>
      </c>
      <c r="F3" s="6" t="s">
        <v>24</v>
      </c>
      <c r="G3" s="6" t="s">
        <v>25</v>
      </c>
      <c r="H3" s="6" t="s">
        <v>26</v>
      </c>
    </row>
    <row r="5" spans="1:8" x14ac:dyDescent="0.5">
      <c r="A5" s="20" t="s">
        <v>27</v>
      </c>
      <c r="B5" s="20"/>
      <c r="C5" s="7" cm="1">
        <f t="array" ref="C5:F5">'Calcul Jan'!$C$8:$F$8</f>
        <v>1200</v>
      </c>
      <c r="D5" s="7">
        <v>200</v>
      </c>
      <c r="E5" s="7">
        <v>600</v>
      </c>
      <c r="F5" s="7">
        <v>300</v>
      </c>
      <c r="G5" s="21">
        <f>'Calcul Jan'!$F$3</f>
        <v>0.6</v>
      </c>
      <c r="H5" s="21">
        <f>'Calcul Jan'!$F$5</f>
        <v>0.9</v>
      </c>
    </row>
    <row r="6" spans="1:8" x14ac:dyDescent="0.5">
      <c r="A6" s="20" t="s">
        <v>28</v>
      </c>
      <c r="B6" s="20"/>
      <c r="C6" s="7" cm="1">
        <f t="array" ref="C6:F6">'Calcul Fév'!$C$8:$F$8</f>
        <v>5000</v>
      </c>
      <c r="D6" s="7">
        <v>500</v>
      </c>
      <c r="E6" s="7">
        <v>2000</v>
      </c>
      <c r="F6" s="7">
        <v>1000</v>
      </c>
      <c r="G6" s="21">
        <f>'Calcul Fév'!$F$3</f>
        <v>0.44444444444444448</v>
      </c>
      <c r="H6" s="21">
        <f>'Calcul Fév'!$F$5</f>
        <v>0.66666666666666674</v>
      </c>
    </row>
    <row r="7" spans="1:8" x14ac:dyDescent="0.5">
      <c r="A7" s="20" t="s">
        <v>29</v>
      </c>
      <c r="B7" s="20"/>
      <c r="C7" s="7" cm="1">
        <f t="array" ref="C7:F7">'Calcul Mar'!$C$8:$F$8</f>
        <v>1000</v>
      </c>
      <c r="D7" s="7">
        <v>100</v>
      </c>
      <c r="E7" s="7">
        <v>300</v>
      </c>
      <c r="F7" s="7">
        <v>200</v>
      </c>
      <c r="G7" s="21">
        <f>'Calcul Mar'!$F$3</f>
        <v>0.33333333333333331</v>
      </c>
      <c r="H7" s="21">
        <f>'Calcul Mar'!$F$5</f>
        <v>0.55555555555555558</v>
      </c>
    </row>
    <row r="8" spans="1:8" ht="31.5" x14ac:dyDescent="0.5">
      <c r="A8" s="22" t="s">
        <v>30</v>
      </c>
      <c r="B8" s="20"/>
      <c r="C8" s="7"/>
      <c r="D8" s="7"/>
      <c r="E8" s="7"/>
      <c r="F8" s="7"/>
      <c r="G8" s="23">
        <f>(G5+G6+G7)/3</f>
        <v>0.45925925925925926</v>
      </c>
      <c r="H8" s="23">
        <f>(H5+H6+H7)/3</f>
        <v>0.7074074074074076</v>
      </c>
    </row>
    <row r="9" spans="1:8" x14ac:dyDescent="0.5">
      <c r="C9" s="19"/>
      <c r="D9" s="19"/>
      <c r="E9" s="19"/>
      <c r="F9" s="19"/>
    </row>
    <row r="10" spans="1:8" x14ac:dyDescent="0.5">
      <c r="A10" s="20" t="s">
        <v>31</v>
      </c>
      <c r="B10" s="20"/>
      <c r="C10" s="7" cm="1">
        <f t="array" ref="C10:F10">'Calcul Avr'!$C$8:$F$8</f>
        <v>0</v>
      </c>
      <c r="D10" s="7">
        <v>0</v>
      </c>
      <c r="E10" s="7">
        <v>0</v>
      </c>
      <c r="F10" s="7">
        <v>0</v>
      </c>
      <c r="G10" s="21" t="e">
        <f>'Calcul Avr'!$F$3</f>
        <v>#DIV/0!</v>
      </c>
      <c r="H10" s="21" t="e">
        <f>'Calcul Avr'!$F$5</f>
        <v>#DIV/0!</v>
      </c>
    </row>
    <row r="11" spans="1:8" x14ac:dyDescent="0.5">
      <c r="A11" s="20" t="s">
        <v>32</v>
      </c>
      <c r="B11" s="20"/>
      <c r="C11" s="7" cm="1">
        <f t="array" ref="C11:F11">'Calcul Mai'!$C$8:$F$8</f>
        <v>0</v>
      </c>
      <c r="D11" s="7">
        <v>0</v>
      </c>
      <c r="E11" s="7">
        <v>0</v>
      </c>
      <c r="F11" s="7">
        <v>0</v>
      </c>
      <c r="G11" s="21" t="e">
        <f>'Calcul Mai'!$F$3</f>
        <v>#DIV/0!</v>
      </c>
      <c r="H11" s="21" t="e">
        <f>'Calcul Mai'!$F$5</f>
        <v>#DIV/0!</v>
      </c>
    </row>
    <row r="12" spans="1:8" x14ac:dyDescent="0.5">
      <c r="A12" s="20" t="s">
        <v>33</v>
      </c>
      <c r="B12" s="20"/>
      <c r="C12" s="7" cm="1">
        <f t="array" ref="C12:F12">'Calcul Juin'!$C$8:$F$8</f>
        <v>0</v>
      </c>
      <c r="D12" s="7">
        <v>0</v>
      </c>
      <c r="E12" s="7">
        <v>0</v>
      </c>
      <c r="F12" s="7">
        <v>0</v>
      </c>
      <c r="G12" s="21" t="e">
        <f>'Calcul Juin'!$F$3</f>
        <v>#DIV/0!</v>
      </c>
      <c r="H12" s="21" t="e">
        <f>'Calcul Juin'!$F$5</f>
        <v>#DIV/0!</v>
      </c>
    </row>
    <row r="13" spans="1:8" ht="31.5" x14ac:dyDescent="0.5">
      <c r="A13" s="22" t="s">
        <v>34</v>
      </c>
      <c r="B13" s="20"/>
      <c r="C13" s="7"/>
      <c r="D13" s="7"/>
      <c r="E13" s="7"/>
      <c r="F13" s="7"/>
      <c r="G13" s="23" t="e">
        <f>(G10+G11+G12)/3</f>
        <v>#DIV/0!</v>
      </c>
      <c r="H13" s="23" t="e">
        <f>(H10+H11+H12)/3</f>
        <v>#DIV/0!</v>
      </c>
    </row>
    <row r="14" spans="1:8" x14ac:dyDescent="0.5">
      <c r="C14" s="19"/>
      <c r="D14" s="19"/>
      <c r="E14" s="19"/>
      <c r="F14" s="19"/>
    </row>
    <row r="15" spans="1:8" x14ac:dyDescent="0.5">
      <c r="A15" s="20" t="s">
        <v>35</v>
      </c>
      <c r="B15" s="20"/>
      <c r="C15" s="7" cm="1">
        <f t="array" ref="C15:F15">'Calcul Juil'!$C$8:$F$8</f>
        <v>0</v>
      </c>
      <c r="D15" s="7">
        <v>0</v>
      </c>
      <c r="E15" s="7">
        <v>0</v>
      </c>
      <c r="F15" s="7">
        <v>0</v>
      </c>
      <c r="G15" s="21" t="e">
        <f>'Calcul Juil'!$F$3</f>
        <v>#DIV/0!</v>
      </c>
      <c r="H15" s="21" t="e">
        <f>'Calcul Juil'!$F$5</f>
        <v>#DIV/0!</v>
      </c>
    </row>
    <row r="16" spans="1:8" x14ac:dyDescent="0.5">
      <c r="A16" s="20" t="s">
        <v>36</v>
      </c>
      <c r="B16" s="20"/>
      <c r="C16" s="7" cm="1">
        <f t="array" ref="C16:F16">'Calcul Août'!$C$8:$F$8</f>
        <v>0</v>
      </c>
      <c r="D16" s="7">
        <v>0</v>
      </c>
      <c r="E16" s="7">
        <v>0</v>
      </c>
      <c r="F16" s="7">
        <v>0</v>
      </c>
      <c r="G16" s="21" t="e">
        <f>'Calcul Août'!$F$3</f>
        <v>#DIV/0!</v>
      </c>
      <c r="H16" s="21" t="e">
        <f>'Calcul Août'!$F$5</f>
        <v>#DIV/0!</v>
      </c>
    </row>
    <row r="17" spans="1:8" x14ac:dyDescent="0.5">
      <c r="A17" s="20" t="s">
        <v>37</v>
      </c>
      <c r="B17" s="20"/>
      <c r="C17" s="7" cm="1">
        <f t="array" ref="C17:F17">'Calcul Sep'!C8:F8</f>
        <v>0</v>
      </c>
      <c r="D17" s="7">
        <v>0</v>
      </c>
      <c r="E17" s="7">
        <v>0</v>
      </c>
      <c r="F17" s="7">
        <v>0</v>
      </c>
      <c r="G17" s="21" t="e">
        <f>'Calcul Sep'!F3</f>
        <v>#DIV/0!</v>
      </c>
      <c r="H17" s="21" t="e">
        <f>'Calcul Sep'!F5</f>
        <v>#DIV/0!</v>
      </c>
    </row>
    <row r="18" spans="1:8" ht="31.5" x14ac:dyDescent="0.5">
      <c r="A18" s="22" t="s">
        <v>38</v>
      </c>
      <c r="B18" s="20"/>
      <c r="C18" s="7"/>
      <c r="D18" s="7"/>
      <c r="E18" s="7"/>
      <c r="F18" s="7"/>
      <c r="G18" s="23" t="e">
        <f>(G15+G16+G17)/3</f>
        <v>#DIV/0!</v>
      </c>
      <c r="H18" s="23" t="e">
        <f>(H15+H16+H17)/3</f>
        <v>#DIV/0!</v>
      </c>
    </row>
    <row r="19" spans="1:8" x14ac:dyDescent="0.5">
      <c r="C19" s="19"/>
      <c r="D19" s="19"/>
      <c r="E19" s="19"/>
      <c r="F19" s="19"/>
    </row>
    <row r="20" spans="1:8" x14ac:dyDescent="0.5">
      <c r="A20" s="20" t="s">
        <v>39</v>
      </c>
      <c r="B20" s="20"/>
      <c r="C20" s="7" cm="1">
        <f t="array" ref="C20:F20">'Calcul Oct'!C8:F8</f>
        <v>0</v>
      </c>
      <c r="D20" s="7">
        <v>0</v>
      </c>
      <c r="E20" s="7">
        <v>0</v>
      </c>
      <c r="F20" s="7">
        <v>0</v>
      </c>
      <c r="G20" s="21" t="e">
        <f>'Calcul Oct'!F3</f>
        <v>#DIV/0!</v>
      </c>
      <c r="H20" s="21" t="e">
        <f>'Calcul Oct'!F5</f>
        <v>#DIV/0!</v>
      </c>
    </row>
    <row r="21" spans="1:8" x14ac:dyDescent="0.5">
      <c r="A21" s="20" t="s">
        <v>40</v>
      </c>
      <c r="B21" s="20"/>
      <c r="C21" s="7" cm="1">
        <f t="array" ref="C21:F21">'Calcul Nov'!C8:F8</f>
        <v>0</v>
      </c>
      <c r="D21" s="7">
        <v>0</v>
      </c>
      <c r="E21" s="7">
        <v>0</v>
      </c>
      <c r="F21" s="7">
        <v>0</v>
      </c>
      <c r="G21" s="21" t="e">
        <f>'Calcul Nov'!F3</f>
        <v>#DIV/0!</v>
      </c>
      <c r="H21" s="21" t="e">
        <f>'Calcul Nov'!F5</f>
        <v>#DIV/0!</v>
      </c>
    </row>
    <row r="22" spans="1:8" x14ac:dyDescent="0.5">
      <c r="A22" s="20" t="s">
        <v>41</v>
      </c>
      <c r="B22" s="20"/>
      <c r="C22" s="7" cm="1">
        <f t="array" ref="C22:F22">'Calcul Déc'!C8:F8</f>
        <v>0</v>
      </c>
      <c r="D22" s="7">
        <v>0</v>
      </c>
      <c r="E22" s="7">
        <v>0</v>
      </c>
      <c r="F22" s="7">
        <v>0</v>
      </c>
      <c r="G22" s="21" t="e">
        <f>'Calcul Déc'!F3</f>
        <v>#DIV/0!</v>
      </c>
      <c r="H22" s="21" t="e">
        <f>'Calcul Déc'!F5</f>
        <v>#DIV/0!</v>
      </c>
    </row>
    <row r="23" spans="1:8" ht="31.5" x14ac:dyDescent="0.5">
      <c r="A23" s="22" t="s">
        <v>42</v>
      </c>
      <c r="B23" s="20"/>
      <c r="C23" s="20"/>
      <c r="D23" s="20"/>
      <c r="E23" s="20"/>
      <c r="F23" s="20"/>
      <c r="G23" s="23" t="e">
        <f>(G20+G21+G22)/3</f>
        <v>#DIV/0!</v>
      </c>
      <c r="H23" s="23" t="e">
        <f>(H20+H21+H22)/3</f>
        <v>#DIV/0!</v>
      </c>
    </row>
  </sheetData>
  <phoneticPr fontId="4"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B774D-05BD-E449-8337-643ED67C18B9}">
  <sheetPr codeName="Tabelle4">
    <tabColor theme="9" tint="0.39997558519241921"/>
  </sheetPr>
  <dimension ref="A1:I75"/>
  <sheetViews>
    <sheetView showGridLines="0" topLeftCell="F1" zoomScale="80" zoomScaleNormal="80"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23.8125" customWidth="1"/>
    <col min="8" max="8" width="24.8125" customWidth="1"/>
    <col min="9" max="9" width="17.375" customWidth="1"/>
    <col min="17" max="17" width="13.375" customWidth="1"/>
  </cols>
  <sheetData>
    <row r="1" spans="1:9" ht="25.5" x14ac:dyDescent="0.75">
      <c r="A1" s="1" t="s">
        <v>43</v>
      </c>
      <c r="E1" s="17" t="s">
        <v>44</v>
      </c>
      <c r="F1" s="18" t="s">
        <v>27</v>
      </c>
    </row>
    <row r="3" spans="1:9" ht="18" x14ac:dyDescent="0.55000000000000004">
      <c r="A3" s="10" t="s">
        <v>61</v>
      </c>
      <c r="E3" s="12" t="s">
        <v>45</v>
      </c>
      <c r="F3" s="14">
        <f>100%/(C8-D8)*E8</f>
        <v>0.6</v>
      </c>
    </row>
    <row r="4" spans="1:9" ht="18" x14ac:dyDescent="0.55000000000000004">
      <c r="A4" s="10" t="s">
        <v>46</v>
      </c>
      <c r="E4" s="11"/>
      <c r="F4" s="15"/>
    </row>
    <row r="5" spans="1:9" ht="18" x14ac:dyDescent="0.55000000000000004">
      <c r="E5" s="13" t="s">
        <v>47</v>
      </c>
      <c r="F5" s="16">
        <f>100%/(C8-D8)*(E8+F8)</f>
        <v>0.9</v>
      </c>
    </row>
    <row r="7" spans="1:9" ht="11.1" customHeight="1" x14ac:dyDescent="0.5"/>
    <row r="8" spans="1:9" ht="27" customHeight="1" x14ac:dyDescent="0.5">
      <c r="A8" s="8" t="s">
        <v>48</v>
      </c>
      <c r="B8" s="9"/>
      <c r="C8" s="9">
        <f>SUM(C10:C75)</f>
        <v>1200</v>
      </c>
      <c r="D8" s="9">
        <f>SUM(D10:D75)</f>
        <v>200</v>
      </c>
      <c r="E8" s="9">
        <f t="shared" ref="E8:F8" si="0">SUM(E10:E75)</f>
        <v>600</v>
      </c>
      <c r="F8" s="9">
        <f t="shared" si="0"/>
        <v>300</v>
      </c>
      <c r="G8" s="39">
        <f>E8+F8</f>
        <v>900</v>
      </c>
      <c r="H8" s="9">
        <f>E8</f>
        <v>600</v>
      </c>
      <c r="I8" s="39">
        <f>C8-D8</f>
        <v>1000</v>
      </c>
    </row>
    <row r="9" spans="1:9" ht="47.25" x14ac:dyDescent="0.5">
      <c r="A9" s="5" t="s">
        <v>49</v>
      </c>
      <c r="B9" s="5" t="s">
        <v>50</v>
      </c>
      <c r="C9" s="6" t="s">
        <v>21</v>
      </c>
      <c r="D9" s="6" t="s">
        <v>22</v>
      </c>
      <c r="E9" s="6" t="s">
        <v>23</v>
      </c>
      <c r="F9" s="6" t="s">
        <v>24</v>
      </c>
      <c r="G9" s="38" t="s">
        <v>62</v>
      </c>
      <c r="H9" s="38" t="s">
        <v>63</v>
      </c>
      <c r="I9" s="38" t="s">
        <v>64</v>
      </c>
    </row>
    <row r="10" spans="1:9" x14ac:dyDescent="0.5">
      <c r="A10" s="24" t="s">
        <v>51</v>
      </c>
      <c r="B10" s="25"/>
      <c r="C10" s="25">
        <v>1200</v>
      </c>
      <c r="D10" s="25">
        <v>200</v>
      </c>
      <c r="E10" s="25">
        <v>600</v>
      </c>
      <c r="F10" s="25">
        <v>300</v>
      </c>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1FF7-09D9-3F46-9F0F-BD478DDB9640}">
  <sheetPr codeName="Tabelle5">
    <tabColor theme="9" tint="0.39997558519241921"/>
  </sheetPr>
  <dimension ref="A1:I75"/>
  <sheetViews>
    <sheetView showGridLines="0" topLeftCell="E1" zoomScale="60" zoomScaleNormal="60"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21" customWidth="1"/>
    <col min="8" max="8" width="24.1875" customWidth="1"/>
    <col min="9" max="9" width="24.8125" customWidth="1"/>
  </cols>
  <sheetData>
    <row r="1" spans="1:9" ht="25.5" x14ac:dyDescent="0.75">
      <c r="A1" s="1" t="s">
        <v>43</v>
      </c>
      <c r="E1" s="17" t="s">
        <v>44</v>
      </c>
      <c r="F1" s="18" t="s">
        <v>28</v>
      </c>
    </row>
    <row r="3" spans="1:9" ht="18" x14ac:dyDescent="0.55000000000000004">
      <c r="A3" s="10" t="s">
        <v>61</v>
      </c>
      <c r="E3" s="12" t="s">
        <v>45</v>
      </c>
      <c r="F3" s="14">
        <f>100%/(C8-D8)*E8</f>
        <v>0.44444444444444448</v>
      </c>
    </row>
    <row r="4" spans="1:9" ht="18" x14ac:dyDescent="0.55000000000000004">
      <c r="A4" s="10" t="s">
        <v>46</v>
      </c>
      <c r="E4" s="11"/>
      <c r="F4" s="15"/>
    </row>
    <row r="5" spans="1:9" ht="18" x14ac:dyDescent="0.55000000000000004">
      <c r="E5" s="13" t="s">
        <v>47</v>
      </c>
      <c r="F5" s="16">
        <f>100%/(C8-D8)*(E8+F8)</f>
        <v>0.66666666666666674</v>
      </c>
    </row>
    <row r="8" spans="1:9" x14ac:dyDescent="0.5">
      <c r="A8" s="8" t="s">
        <v>48</v>
      </c>
      <c r="B8" s="9"/>
      <c r="C8" s="9">
        <f>SUM(C10:C75)</f>
        <v>5000</v>
      </c>
      <c r="D8" s="9">
        <f t="shared" ref="D8:F8" si="0">SUM(D10:D75)</f>
        <v>500</v>
      </c>
      <c r="E8" s="9">
        <f t="shared" si="0"/>
        <v>2000</v>
      </c>
      <c r="F8" s="9">
        <f t="shared" si="0"/>
        <v>1000</v>
      </c>
      <c r="G8" s="39">
        <f>E8+F8</f>
        <v>3000</v>
      </c>
      <c r="H8" s="9">
        <f>E8</f>
        <v>2000</v>
      </c>
      <c r="I8" s="39">
        <f>C8-D8</f>
        <v>4500</v>
      </c>
    </row>
    <row r="9" spans="1:9" ht="31.5" x14ac:dyDescent="0.5">
      <c r="A9" s="5" t="s">
        <v>49</v>
      </c>
      <c r="B9" s="5" t="s">
        <v>50</v>
      </c>
      <c r="C9" s="6" t="s">
        <v>21</v>
      </c>
      <c r="D9" s="6" t="s">
        <v>22</v>
      </c>
      <c r="E9" s="6" t="s">
        <v>23</v>
      </c>
      <c r="F9" s="6" t="s">
        <v>24</v>
      </c>
      <c r="G9" s="38" t="s">
        <v>62</v>
      </c>
      <c r="H9" s="38" t="s">
        <v>63</v>
      </c>
      <c r="I9" s="38" t="s">
        <v>64</v>
      </c>
    </row>
    <row r="10" spans="1:9" x14ac:dyDescent="0.5">
      <c r="A10" s="24" t="s">
        <v>51</v>
      </c>
      <c r="B10" s="25"/>
      <c r="C10" s="25">
        <v>5000</v>
      </c>
      <c r="D10" s="25">
        <v>500</v>
      </c>
      <c r="E10" s="25">
        <v>2000</v>
      </c>
      <c r="F10" s="25">
        <v>1000</v>
      </c>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9B94F-999D-3F43-AC7D-F25C840DA418}">
  <sheetPr codeName="Tabelle6">
    <tabColor theme="9" tint="0.39997558519241921"/>
  </sheetPr>
  <dimension ref="A1:I75"/>
  <sheetViews>
    <sheetView showGridLines="0" zoomScale="77" zoomScaleNormal="80" workbookViewId="0">
      <selection activeCell="H12" sqref="H12"/>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21.375" customWidth="1"/>
    <col min="8" max="8" width="20.625" customWidth="1"/>
    <col min="9" max="9" width="21.625" customWidth="1"/>
  </cols>
  <sheetData>
    <row r="1" spans="1:9" ht="25.5" x14ac:dyDescent="0.75">
      <c r="A1" s="1" t="s">
        <v>43</v>
      </c>
      <c r="E1" s="17" t="s">
        <v>44</v>
      </c>
      <c r="F1" s="18" t="s">
        <v>29</v>
      </c>
    </row>
    <row r="3" spans="1:9" ht="18" x14ac:dyDescent="0.55000000000000004">
      <c r="A3" s="10" t="s">
        <v>61</v>
      </c>
      <c r="E3" s="12" t="s">
        <v>45</v>
      </c>
      <c r="F3" s="14">
        <f>100%/(C8-D8)*E8</f>
        <v>0.33333333333333331</v>
      </c>
    </row>
    <row r="4" spans="1:9" ht="18" x14ac:dyDescent="0.55000000000000004">
      <c r="A4" s="10" t="s">
        <v>46</v>
      </c>
      <c r="E4" s="11"/>
      <c r="F4" s="15"/>
    </row>
    <row r="5" spans="1:9" ht="18" x14ac:dyDescent="0.55000000000000004">
      <c r="E5" s="13" t="s">
        <v>47</v>
      </c>
      <c r="F5" s="16">
        <f>100%/(C8-D8)*(E8+F8)</f>
        <v>0.55555555555555558</v>
      </c>
    </row>
    <row r="8" spans="1:9" x14ac:dyDescent="0.5">
      <c r="A8" s="8" t="s">
        <v>48</v>
      </c>
      <c r="B8" s="9"/>
      <c r="C8" s="9">
        <f>SUM(C10:C75)</f>
        <v>1000</v>
      </c>
      <c r="D8" s="9">
        <f t="shared" ref="D8:F8" si="0">SUM(D10:D75)</f>
        <v>100</v>
      </c>
      <c r="E8" s="9">
        <f t="shared" si="0"/>
        <v>300</v>
      </c>
      <c r="F8" s="9">
        <f t="shared" si="0"/>
        <v>200</v>
      </c>
      <c r="G8" s="39">
        <f>E8+F8</f>
        <v>500</v>
      </c>
      <c r="H8" s="9">
        <f>E8</f>
        <v>300</v>
      </c>
      <c r="I8" s="39">
        <f>C8-D8</f>
        <v>900</v>
      </c>
    </row>
    <row r="9" spans="1:9" ht="47.25" x14ac:dyDescent="0.5">
      <c r="A9" s="5" t="s">
        <v>49</v>
      </c>
      <c r="B9" s="5" t="s">
        <v>50</v>
      </c>
      <c r="C9" s="6" t="s">
        <v>21</v>
      </c>
      <c r="D9" s="6" t="s">
        <v>22</v>
      </c>
      <c r="E9" s="6" t="s">
        <v>23</v>
      </c>
      <c r="F9" s="6" t="s">
        <v>24</v>
      </c>
      <c r="G9" s="38" t="s">
        <v>62</v>
      </c>
      <c r="H9" s="38" t="s">
        <v>63</v>
      </c>
      <c r="I9" s="38" t="s">
        <v>64</v>
      </c>
    </row>
    <row r="10" spans="1:9" x14ac:dyDescent="0.5">
      <c r="A10" s="24" t="s">
        <v>51</v>
      </c>
      <c r="B10" s="25"/>
      <c r="C10" s="25">
        <v>1000</v>
      </c>
      <c r="D10" s="25">
        <v>100</v>
      </c>
      <c r="E10" s="25">
        <v>300</v>
      </c>
      <c r="F10" s="25">
        <v>200</v>
      </c>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AC9D1-D542-4641-897F-F9D74A6462CD}">
  <sheetPr codeName="Tabelle7">
    <tabColor theme="9" tint="0.39997558519241921"/>
  </sheetPr>
  <dimension ref="A1:I75"/>
  <sheetViews>
    <sheetView showGridLines="0" topLeftCell="F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6.875" customWidth="1"/>
    <col min="8" max="8" width="18.375" customWidth="1"/>
    <col min="9" max="9" width="16" customWidth="1"/>
  </cols>
  <sheetData>
    <row r="1" spans="1:9" ht="25.5" x14ac:dyDescent="0.75">
      <c r="A1" s="1" t="s">
        <v>43</v>
      </c>
      <c r="E1" s="17" t="s">
        <v>44</v>
      </c>
      <c r="F1" s="18" t="s">
        <v>31</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2A65B-BF16-F143-90D5-8845C224B157}">
  <sheetPr codeName="Tabelle8">
    <tabColor theme="9" tint="0.39997558519241921"/>
  </sheetPr>
  <dimension ref="A1:I75"/>
  <sheetViews>
    <sheetView showGridLines="0" topLeftCell="F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9.6875" customWidth="1"/>
    <col min="8" max="8" width="16.375" customWidth="1"/>
    <col min="9" max="9" width="17.875" customWidth="1"/>
  </cols>
  <sheetData>
    <row r="1" spans="1:9" ht="25.5" x14ac:dyDescent="0.75">
      <c r="A1" s="1" t="s">
        <v>43</v>
      </c>
      <c r="E1" s="17" t="s">
        <v>44</v>
      </c>
      <c r="F1" s="18" t="s">
        <v>32</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DB17-B1AF-F148-9022-3D2349953919}">
  <sheetPr codeName="Tabelle9">
    <tabColor theme="9" tint="0.39997558519241921"/>
  </sheetPr>
  <dimension ref="A1:I75"/>
  <sheetViews>
    <sheetView showGridLines="0" topLeftCell="E1" workbookViewId="0">
      <selection activeCell="G8" sqref="G8:I9"/>
    </sheetView>
  </sheetViews>
  <sheetFormatPr baseColWidth="10" defaultColWidth="11" defaultRowHeight="15.75" x14ac:dyDescent="0.5"/>
  <cols>
    <col min="1" max="1" width="22" customWidth="1"/>
    <col min="2" max="2" width="32.5" customWidth="1"/>
    <col min="3" max="3" width="32.875" customWidth="1"/>
    <col min="4" max="5" width="32.5" customWidth="1"/>
    <col min="6" max="6" width="32.625" customWidth="1"/>
    <col min="7" max="7" width="18.3125" customWidth="1"/>
    <col min="8" max="8" width="18.375" customWidth="1"/>
    <col min="9" max="9" width="17.3125" customWidth="1"/>
  </cols>
  <sheetData>
    <row r="1" spans="1:9" ht="25.5" x14ac:dyDescent="0.75">
      <c r="A1" s="1" t="s">
        <v>43</v>
      </c>
      <c r="E1" s="17" t="s">
        <v>44</v>
      </c>
      <c r="F1" s="18" t="s">
        <v>33</v>
      </c>
    </row>
    <row r="3" spans="1:9" ht="18" x14ac:dyDescent="0.55000000000000004">
      <c r="A3" s="10" t="s">
        <v>61</v>
      </c>
      <c r="E3" s="12" t="s">
        <v>45</v>
      </c>
      <c r="F3" s="14" t="e">
        <f>100%/(C8-D8)*E8</f>
        <v>#DIV/0!</v>
      </c>
    </row>
    <row r="4" spans="1:9" ht="18" x14ac:dyDescent="0.55000000000000004">
      <c r="A4" s="10" t="s">
        <v>46</v>
      </c>
      <c r="E4" s="11"/>
      <c r="F4" s="15"/>
    </row>
    <row r="5" spans="1:9" ht="18" x14ac:dyDescent="0.55000000000000004">
      <c r="E5" s="13" t="s">
        <v>47</v>
      </c>
      <c r="F5" s="16" t="e">
        <f>100%/(C8-D8)*(E8+F8)</f>
        <v>#DIV/0!</v>
      </c>
    </row>
    <row r="8" spans="1:9" x14ac:dyDescent="0.5">
      <c r="A8" s="8" t="s">
        <v>48</v>
      </c>
      <c r="B8" s="9"/>
      <c r="C8" s="9">
        <f>SUM(C10:C75)</f>
        <v>0</v>
      </c>
      <c r="D8" s="9">
        <f t="shared" ref="D8:F8" si="0">SUM(D10:D75)</f>
        <v>0</v>
      </c>
      <c r="E8" s="9">
        <f t="shared" si="0"/>
        <v>0</v>
      </c>
      <c r="F8" s="9">
        <f t="shared" si="0"/>
        <v>0</v>
      </c>
      <c r="G8" s="39">
        <f>E8+F8</f>
        <v>0</v>
      </c>
      <c r="H8" s="9">
        <f>E8</f>
        <v>0</v>
      </c>
      <c r="I8" s="39">
        <f>C8-D8</f>
        <v>0</v>
      </c>
    </row>
    <row r="9" spans="1:9" ht="47.25" x14ac:dyDescent="0.5">
      <c r="A9" s="5" t="s">
        <v>49</v>
      </c>
      <c r="B9" s="5" t="s">
        <v>50</v>
      </c>
      <c r="C9" s="6" t="s">
        <v>21</v>
      </c>
      <c r="D9" s="6" t="s">
        <v>22</v>
      </c>
      <c r="E9" s="6" t="s">
        <v>23</v>
      </c>
      <c r="F9" s="6" t="s">
        <v>24</v>
      </c>
      <c r="G9" s="38" t="s">
        <v>65</v>
      </c>
      <c r="H9" s="38" t="s">
        <v>63</v>
      </c>
      <c r="I9" s="38" t="s">
        <v>64</v>
      </c>
    </row>
    <row r="10" spans="1:9" x14ac:dyDescent="0.5">
      <c r="A10" s="24"/>
      <c r="B10" s="25"/>
      <c r="C10" s="25"/>
      <c r="D10" s="25"/>
      <c r="E10" s="25"/>
      <c r="F10" s="25"/>
    </row>
    <row r="11" spans="1:9" x14ac:dyDescent="0.5">
      <c r="A11" s="26"/>
      <c r="B11" s="27"/>
      <c r="C11" s="27"/>
      <c r="D11" s="27"/>
      <c r="E11" s="27"/>
      <c r="F11" s="27"/>
    </row>
    <row r="12" spans="1:9" x14ac:dyDescent="0.5">
      <c r="A12" s="24"/>
      <c r="B12" s="25"/>
      <c r="C12" s="25"/>
      <c r="D12" s="25"/>
      <c r="E12" s="25"/>
      <c r="F12" s="25"/>
    </row>
    <row r="13" spans="1:9" x14ac:dyDescent="0.5">
      <c r="A13" s="26"/>
      <c r="B13" s="27"/>
      <c r="C13" s="27"/>
      <c r="D13" s="27"/>
      <c r="E13" s="27"/>
      <c r="F13" s="27"/>
    </row>
    <row r="14" spans="1:9" x14ac:dyDescent="0.5">
      <c r="A14" s="24"/>
      <c r="B14" s="25"/>
      <c r="C14" s="25"/>
      <c r="D14" s="25"/>
      <c r="E14" s="25"/>
      <c r="F14" s="25"/>
    </row>
    <row r="15" spans="1:9" x14ac:dyDescent="0.5">
      <c r="A15" s="26"/>
      <c r="B15" s="27"/>
      <c r="C15" s="27"/>
      <c r="D15" s="27"/>
      <c r="E15" s="27"/>
      <c r="F15" s="27"/>
    </row>
    <row r="16" spans="1:9" x14ac:dyDescent="0.5">
      <c r="A16" s="24"/>
      <c r="B16" s="25"/>
      <c r="C16" s="25"/>
      <c r="D16" s="25"/>
      <c r="E16" s="25"/>
      <c r="F16" s="25"/>
    </row>
    <row r="17" spans="1:6" x14ac:dyDescent="0.5">
      <c r="A17" s="26"/>
      <c r="B17" s="27"/>
      <c r="C17" s="27"/>
      <c r="D17" s="27"/>
      <c r="E17" s="27"/>
      <c r="F17" s="27"/>
    </row>
    <row r="18" spans="1:6" x14ac:dyDescent="0.5">
      <c r="A18" s="24"/>
      <c r="B18" s="25"/>
      <c r="C18" s="25"/>
      <c r="D18" s="25"/>
      <c r="E18" s="25"/>
      <c r="F18" s="25"/>
    </row>
    <row r="19" spans="1:6" x14ac:dyDescent="0.5">
      <c r="A19" s="26"/>
      <c r="B19" s="27"/>
      <c r="C19" s="27"/>
      <c r="D19" s="27"/>
      <c r="E19" s="27"/>
      <c r="F19" s="27"/>
    </row>
    <row r="20" spans="1:6" x14ac:dyDescent="0.5">
      <c r="A20" s="24"/>
      <c r="B20" s="25"/>
      <c r="C20" s="25"/>
      <c r="D20" s="25"/>
      <c r="E20" s="25"/>
      <c r="F20" s="25"/>
    </row>
    <row r="21" spans="1:6" x14ac:dyDescent="0.5">
      <c r="A21" s="26"/>
      <c r="B21" s="27"/>
      <c r="C21" s="27"/>
      <c r="D21" s="27"/>
      <c r="E21" s="27"/>
      <c r="F21" s="27"/>
    </row>
    <row r="22" spans="1:6" x14ac:dyDescent="0.5">
      <c r="A22" s="24"/>
      <c r="B22" s="25"/>
      <c r="C22" s="25"/>
      <c r="D22" s="25"/>
      <c r="E22" s="25"/>
      <c r="F22" s="25"/>
    </row>
    <row r="23" spans="1:6" x14ac:dyDescent="0.5">
      <c r="A23" s="26"/>
      <c r="B23" s="27"/>
      <c r="C23" s="27"/>
      <c r="D23" s="27"/>
      <c r="E23" s="27"/>
      <c r="F23" s="27"/>
    </row>
    <row r="24" spans="1:6" x14ac:dyDescent="0.5">
      <c r="A24" s="24"/>
      <c r="B24" s="25"/>
      <c r="C24" s="25"/>
      <c r="D24" s="25"/>
      <c r="E24" s="25"/>
      <c r="F24" s="25"/>
    </row>
    <row r="25" spans="1:6" x14ac:dyDescent="0.5">
      <c r="A25" s="26"/>
      <c r="B25" s="27"/>
      <c r="C25" s="27"/>
      <c r="D25" s="27"/>
      <c r="E25" s="27"/>
      <c r="F25" s="27"/>
    </row>
    <row r="26" spans="1:6" x14ac:dyDescent="0.5">
      <c r="A26" s="24"/>
      <c r="B26" s="25"/>
      <c r="C26" s="25"/>
      <c r="D26" s="25"/>
      <c r="E26" s="25"/>
      <c r="F26" s="25"/>
    </row>
    <row r="27" spans="1:6" x14ac:dyDescent="0.5">
      <c r="A27" s="26"/>
      <c r="B27" s="27"/>
      <c r="C27" s="27"/>
      <c r="D27" s="27"/>
      <c r="E27" s="27"/>
      <c r="F27" s="27"/>
    </row>
    <row r="28" spans="1:6" x14ac:dyDescent="0.5">
      <c r="A28" s="24"/>
      <c r="B28" s="25"/>
      <c r="C28" s="25"/>
      <c r="D28" s="25"/>
      <c r="E28" s="25"/>
      <c r="F28" s="25"/>
    </row>
    <row r="29" spans="1:6" x14ac:dyDescent="0.5">
      <c r="A29" s="26"/>
      <c r="B29" s="27"/>
      <c r="C29" s="27"/>
      <c r="D29" s="27"/>
      <c r="E29" s="27"/>
      <c r="F29" s="27"/>
    </row>
    <row r="30" spans="1:6" x14ac:dyDescent="0.5">
      <c r="A30" s="24"/>
      <c r="B30" s="25"/>
      <c r="C30" s="25"/>
      <c r="D30" s="25"/>
      <c r="E30" s="25"/>
      <c r="F30" s="25"/>
    </row>
    <row r="31" spans="1:6" x14ac:dyDescent="0.5">
      <c r="A31" s="26"/>
      <c r="B31" s="27"/>
      <c r="C31" s="27"/>
      <c r="D31" s="27"/>
      <c r="E31" s="27"/>
      <c r="F31" s="27"/>
    </row>
    <row r="32" spans="1:6" x14ac:dyDescent="0.5">
      <c r="A32" s="24"/>
      <c r="B32" s="25"/>
      <c r="C32" s="25"/>
      <c r="D32" s="25"/>
      <c r="E32" s="25"/>
      <c r="F32" s="25"/>
    </row>
    <row r="33" spans="1:6" x14ac:dyDescent="0.5">
      <c r="A33" s="26"/>
      <c r="B33" s="27"/>
      <c r="C33" s="27"/>
      <c r="D33" s="27"/>
      <c r="E33" s="27"/>
      <c r="F33" s="27"/>
    </row>
    <row r="34" spans="1:6" x14ac:dyDescent="0.5">
      <c r="A34" s="24"/>
      <c r="B34" s="25"/>
      <c r="C34" s="25"/>
      <c r="D34" s="25"/>
      <c r="E34" s="25"/>
      <c r="F34" s="25"/>
    </row>
    <row r="35" spans="1:6" x14ac:dyDescent="0.5">
      <c r="A35" s="26"/>
      <c r="B35" s="27"/>
      <c r="C35" s="27"/>
      <c r="D35" s="27"/>
      <c r="E35" s="27"/>
      <c r="F35" s="27"/>
    </row>
    <row r="36" spans="1:6" x14ac:dyDescent="0.5">
      <c r="A36" s="24"/>
      <c r="B36" s="25"/>
      <c r="C36" s="25"/>
      <c r="D36" s="25"/>
      <c r="E36" s="25"/>
      <c r="F36" s="25"/>
    </row>
    <row r="37" spans="1:6" x14ac:dyDescent="0.5">
      <c r="A37" s="26"/>
      <c r="B37" s="27"/>
      <c r="C37" s="27"/>
      <c r="D37" s="27"/>
      <c r="E37" s="27"/>
      <c r="F37" s="27"/>
    </row>
    <row r="38" spans="1:6" x14ac:dyDescent="0.5">
      <c r="A38" s="24"/>
      <c r="B38" s="25"/>
      <c r="C38" s="25"/>
      <c r="D38" s="25"/>
      <c r="E38" s="25"/>
      <c r="F38" s="25"/>
    </row>
    <row r="39" spans="1:6" x14ac:dyDescent="0.5">
      <c r="A39" s="26"/>
      <c r="B39" s="27"/>
      <c r="C39" s="27"/>
      <c r="D39" s="27"/>
      <c r="E39" s="27"/>
      <c r="F39" s="27"/>
    </row>
    <row r="40" spans="1:6" x14ac:dyDescent="0.5">
      <c r="A40" s="24"/>
      <c r="B40" s="25"/>
      <c r="C40" s="25"/>
      <c r="D40" s="25"/>
      <c r="E40" s="25"/>
      <c r="F40" s="25"/>
    </row>
    <row r="41" spans="1:6" x14ac:dyDescent="0.5">
      <c r="A41" s="26"/>
      <c r="B41" s="27"/>
      <c r="C41" s="27"/>
      <c r="D41" s="27"/>
      <c r="E41" s="27"/>
      <c r="F41" s="27"/>
    </row>
    <row r="42" spans="1:6" x14ac:dyDescent="0.5">
      <c r="A42" s="24"/>
      <c r="B42" s="25"/>
      <c r="C42" s="25"/>
      <c r="D42" s="25"/>
      <c r="E42" s="25"/>
      <c r="F42" s="25"/>
    </row>
    <row r="43" spans="1:6" x14ac:dyDescent="0.5">
      <c r="A43" s="26"/>
      <c r="B43" s="27"/>
      <c r="C43" s="27"/>
      <c r="D43" s="27"/>
      <c r="E43" s="27"/>
      <c r="F43" s="27"/>
    </row>
    <row r="44" spans="1:6" x14ac:dyDescent="0.5">
      <c r="A44" s="24"/>
      <c r="B44" s="25"/>
      <c r="C44" s="25"/>
      <c r="D44" s="25"/>
      <c r="E44" s="25"/>
      <c r="F44" s="25"/>
    </row>
    <row r="45" spans="1:6" x14ac:dyDescent="0.5">
      <c r="A45" s="26"/>
      <c r="B45" s="27"/>
      <c r="C45" s="27"/>
      <c r="D45" s="27"/>
      <c r="E45" s="27"/>
      <c r="F45" s="27"/>
    </row>
    <row r="46" spans="1:6" x14ac:dyDescent="0.5">
      <c r="A46" s="24"/>
      <c r="B46" s="25"/>
      <c r="C46" s="25"/>
      <c r="D46" s="25"/>
      <c r="E46" s="25"/>
      <c r="F46" s="25"/>
    </row>
    <row r="47" spans="1:6" x14ac:dyDescent="0.5">
      <c r="A47" s="26"/>
      <c r="B47" s="27"/>
      <c r="C47" s="27"/>
      <c r="D47" s="27"/>
      <c r="E47" s="27"/>
      <c r="F47" s="27"/>
    </row>
    <row r="48" spans="1:6" x14ac:dyDescent="0.5">
      <c r="A48" s="24"/>
      <c r="B48" s="25"/>
      <c r="C48" s="25"/>
      <c r="D48" s="25"/>
      <c r="E48" s="25"/>
      <c r="F48" s="25"/>
    </row>
    <row r="49" spans="1:6" x14ac:dyDescent="0.5">
      <c r="A49" s="26"/>
      <c r="B49" s="27"/>
      <c r="C49" s="27"/>
      <c r="D49" s="27"/>
      <c r="E49" s="27"/>
      <c r="F49" s="27"/>
    </row>
    <row r="50" spans="1:6" x14ac:dyDescent="0.5">
      <c r="A50" s="24"/>
      <c r="B50" s="25"/>
      <c r="C50" s="25"/>
      <c r="D50" s="25"/>
      <c r="E50" s="25"/>
      <c r="F50" s="25"/>
    </row>
    <row r="51" spans="1:6" x14ac:dyDescent="0.5">
      <c r="A51" s="26"/>
      <c r="B51" s="27"/>
      <c r="C51" s="27"/>
      <c r="D51" s="27"/>
      <c r="E51" s="27"/>
      <c r="F51" s="27"/>
    </row>
    <row r="52" spans="1:6" x14ac:dyDescent="0.5">
      <c r="A52" s="24"/>
      <c r="B52" s="25"/>
      <c r="C52" s="25"/>
      <c r="D52" s="25"/>
      <c r="E52" s="25"/>
      <c r="F52" s="25"/>
    </row>
    <row r="53" spans="1:6" x14ac:dyDescent="0.5">
      <c r="A53" s="26"/>
      <c r="B53" s="27"/>
      <c r="C53" s="27"/>
      <c r="D53" s="27"/>
      <c r="E53" s="27"/>
      <c r="F53" s="27"/>
    </row>
    <row r="54" spans="1:6" x14ac:dyDescent="0.5">
      <c r="A54" s="24"/>
      <c r="B54" s="25"/>
      <c r="C54" s="25"/>
      <c r="D54" s="25"/>
      <c r="E54" s="25"/>
      <c r="F54" s="25"/>
    </row>
    <row r="55" spans="1:6" x14ac:dyDescent="0.5">
      <c r="A55" s="26"/>
      <c r="B55" s="27"/>
      <c r="C55" s="27"/>
      <c r="D55" s="27"/>
      <c r="E55" s="27"/>
      <c r="F55" s="27"/>
    </row>
    <row r="56" spans="1:6" x14ac:dyDescent="0.5">
      <c r="A56" s="24"/>
      <c r="B56" s="25"/>
      <c r="C56" s="25"/>
      <c r="D56" s="25"/>
      <c r="E56" s="25"/>
      <c r="F56" s="25"/>
    </row>
    <row r="57" spans="1:6" x14ac:dyDescent="0.5">
      <c r="A57" s="26"/>
      <c r="B57" s="27"/>
      <c r="C57" s="27"/>
      <c r="D57" s="27"/>
      <c r="E57" s="27"/>
      <c r="F57" s="27"/>
    </row>
    <row r="58" spans="1:6" x14ac:dyDescent="0.5">
      <c r="A58" s="24"/>
      <c r="B58" s="25"/>
      <c r="C58" s="25"/>
      <c r="D58" s="25"/>
      <c r="E58" s="25"/>
      <c r="F58" s="25"/>
    </row>
    <row r="59" spans="1:6" x14ac:dyDescent="0.5">
      <c r="A59" s="26"/>
      <c r="B59" s="27"/>
      <c r="C59" s="27"/>
      <c r="D59" s="27"/>
      <c r="E59" s="27"/>
      <c r="F59" s="27"/>
    </row>
    <row r="60" spans="1:6" x14ac:dyDescent="0.5">
      <c r="A60" s="24"/>
      <c r="B60" s="25"/>
      <c r="C60" s="25"/>
      <c r="D60" s="25"/>
      <c r="E60" s="25"/>
      <c r="F60" s="25"/>
    </row>
    <row r="61" spans="1:6" x14ac:dyDescent="0.5">
      <c r="A61" s="26"/>
      <c r="B61" s="27"/>
      <c r="C61" s="27"/>
      <c r="D61" s="27"/>
      <c r="E61" s="27"/>
      <c r="F61" s="27"/>
    </row>
    <row r="62" spans="1:6" x14ac:dyDescent="0.5">
      <c r="A62" s="24"/>
      <c r="B62" s="25"/>
      <c r="C62" s="25"/>
      <c r="D62" s="25"/>
      <c r="E62" s="25"/>
      <c r="F62" s="25"/>
    </row>
    <row r="63" spans="1:6" x14ac:dyDescent="0.5">
      <c r="A63" s="26"/>
      <c r="B63" s="27"/>
      <c r="C63" s="27"/>
      <c r="D63" s="27"/>
      <c r="E63" s="27"/>
      <c r="F63" s="27"/>
    </row>
    <row r="64" spans="1:6" x14ac:dyDescent="0.5">
      <c r="A64" s="24"/>
      <c r="B64" s="25"/>
      <c r="C64" s="25"/>
      <c r="D64" s="25"/>
      <c r="E64" s="25"/>
      <c r="F64" s="25"/>
    </row>
    <row r="65" spans="1:6" x14ac:dyDescent="0.5">
      <c r="A65" s="26"/>
      <c r="B65" s="27"/>
      <c r="C65" s="27"/>
      <c r="D65" s="27"/>
      <c r="E65" s="27"/>
      <c r="F65" s="27"/>
    </row>
    <row r="66" spans="1:6" x14ac:dyDescent="0.5">
      <c r="A66" s="24"/>
      <c r="B66" s="25"/>
      <c r="C66" s="25"/>
      <c r="D66" s="25"/>
      <c r="E66" s="25"/>
      <c r="F66" s="25"/>
    </row>
    <row r="67" spans="1:6" x14ac:dyDescent="0.5">
      <c r="A67" s="26"/>
      <c r="B67" s="27"/>
      <c r="C67" s="27"/>
      <c r="D67" s="27"/>
      <c r="E67" s="27"/>
      <c r="F67" s="27"/>
    </row>
    <row r="68" spans="1:6" x14ac:dyDescent="0.5">
      <c r="A68" s="24"/>
      <c r="B68" s="25"/>
      <c r="C68" s="25"/>
      <c r="D68" s="25"/>
      <c r="E68" s="25"/>
      <c r="F68" s="25"/>
    </row>
    <row r="69" spans="1:6" x14ac:dyDescent="0.5">
      <c r="A69" s="26"/>
      <c r="B69" s="27"/>
      <c r="C69" s="27"/>
      <c r="D69" s="27"/>
      <c r="E69" s="27"/>
      <c r="F69" s="27"/>
    </row>
    <row r="70" spans="1:6" x14ac:dyDescent="0.5">
      <c r="A70" s="24"/>
      <c r="B70" s="25"/>
      <c r="C70" s="25"/>
      <c r="D70" s="25"/>
      <c r="E70" s="25"/>
      <c r="F70" s="25"/>
    </row>
    <row r="71" spans="1:6" x14ac:dyDescent="0.5">
      <c r="A71" s="26"/>
      <c r="B71" s="27"/>
      <c r="C71" s="27"/>
      <c r="D71" s="27"/>
      <c r="E71" s="27"/>
      <c r="F71" s="27"/>
    </row>
    <row r="72" spans="1:6" x14ac:dyDescent="0.5">
      <c r="A72" s="24"/>
      <c r="B72" s="25"/>
      <c r="C72" s="25"/>
      <c r="D72" s="25"/>
      <c r="E72" s="25"/>
      <c r="F72" s="25"/>
    </row>
    <row r="73" spans="1:6" x14ac:dyDescent="0.5">
      <c r="A73" s="26"/>
      <c r="B73" s="27"/>
      <c r="C73" s="27"/>
      <c r="D73" s="27"/>
      <c r="E73" s="27"/>
      <c r="F73" s="27"/>
    </row>
    <row r="74" spans="1:6" x14ac:dyDescent="0.5">
      <c r="A74" s="24"/>
      <c r="B74" s="25"/>
      <c r="C74" s="25"/>
      <c r="D74" s="25"/>
      <c r="E74" s="25"/>
      <c r="F74" s="25"/>
    </row>
    <row r="75" spans="1:6" x14ac:dyDescent="0.5">
      <c r="A75" s="28"/>
      <c r="B75" s="29"/>
      <c r="C75" s="29"/>
      <c r="D75" s="29"/>
      <c r="E75" s="29"/>
      <c r="F75" s="29"/>
    </row>
  </sheetData>
  <pageMargins left="0.7" right="0.7" top="0.78740157499999996" bottom="0.78740157499999996"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3" ma:contentTypeDescription="Ein neues Dokument erstellen." ma:contentTypeScope="" ma:versionID="4c1529f640668923e3465668da72898d">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00fd70845a5600a4468856fb5d58fe77"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element ref="ns2:MediaServiceBillingMetadata" minOccurs="0"/>
                <xsd:element ref="ns2:Kommission_x002f_Gremiu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Kommission_x002f_Gremium" ma:index="30" nillable="true" ma:displayName="Kommission / Gremium" ma:format="Dropdown" ma:internalName="Kommission_x002f_Gremium">
      <xsd:complexType>
        <xsd:complexContent>
          <xsd:extension base="dms:MultiChoice">
            <xsd:sequence>
              <xsd:element name="Value" maxOccurs="unbounded" minOccurs="0" nillable="true">
                <xsd:simpleType>
                  <xsd:restriction base="dms:Choice">
                    <xsd:enumeration value="MKV"/>
                    <xsd:enumeration value="MKA"/>
                    <xsd:enumeration value="MKI"/>
                    <xsd:enumeration value="Q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_Flow_SignoffStatus xmlns="830c07e9-a4cc-4726-9705-e82f0ed25150" xsi:nil="true"/>
    <TaxCatchAll xmlns="a0c6efcb-1797-4e7e-9ed9-6bf64d64053b" xsi:nil="true"/>
    <SharedWithUsers xmlns="a0c6efcb-1797-4e7e-9ed9-6bf64d64053b">
      <UserInfo>
        <DisplayName>Monika Weiss</DisplayName>
        <AccountId>4437</AccountId>
        <AccountType/>
      </UserInfo>
      <UserInfo>
        <DisplayName>Juliette Aymon</DisplayName>
        <AccountId>8177</AccountId>
        <AccountType/>
      </UserInfo>
    </SharedWithUsers>
    <Pfad xmlns="830c07e9-a4cc-4726-9705-e82f0ed25150">
      <Url xsi:nil="true"/>
      <Description xsi:nil="true"/>
    </Pfad>
    <gesichtet_x003f_ xmlns="830c07e9-a4cc-4726-9705-e82f0ed25150" xsi:nil="true"/>
    <Kommission_x002f_Gremium xmlns="830c07e9-a4cc-4726-9705-e82f0ed25150" xsi:nil="true"/>
  </documentManagement>
</p:properties>
</file>

<file path=customXml/itemProps1.xml><?xml version="1.0" encoding="utf-8"?>
<ds:datastoreItem xmlns:ds="http://schemas.openxmlformats.org/officeDocument/2006/customXml" ds:itemID="{53022BA5-53DB-40F5-97F5-D16DAC0E3E2A}"/>
</file>

<file path=customXml/itemProps2.xml><?xml version="1.0" encoding="utf-8"?>
<ds:datastoreItem xmlns:ds="http://schemas.openxmlformats.org/officeDocument/2006/customXml" ds:itemID="{5563F04B-E9EA-4E85-B0B9-2F018A3DE858}">
  <ds:schemaRefs>
    <ds:schemaRef ds:uri="http://schemas.microsoft.com/sharepoint/v3/contenttype/forms"/>
  </ds:schemaRefs>
</ds:datastoreItem>
</file>

<file path=customXml/itemProps3.xml><?xml version="1.0" encoding="utf-8"?>
<ds:datastoreItem xmlns:ds="http://schemas.openxmlformats.org/officeDocument/2006/customXml" ds:itemID="{FED6375A-D034-457A-8FDD-29945A273759}">
  <ds:schemaRefs>
    <ds:schemaRef ds:uri="http://www.w3.org/XML/1998/namespace"/>
    <ds:schemaRef ds:uri="http://purl.org/dc/elements/1.1/"/>
    <ds:schemaRef ds:uri="http://schemas.microsoft.com/office/2006/documentManagement/types"/>
    <ds:schemaRef ds:uri="http://schemas.openxmlformats.org/package/2006/metadata/core-properties"/>
    <ds:schemaRef ds:uri="http://schemas.microsoft.com/office/infopath/2007/PartnerControls"/>
    <ds:schemaRef ds:uri="a0c6efcb-1797-4e7e-9ed9-6bf64d64053b"/>
    <ds:schemaRef ds:uri="http://schemas.microsoft.com/office/2006/metadata/properties"/>
    <ds:schemaRef ds:uri="830c07e9-a4cc-4726-9705-e82f0ed25150"/>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15</vt:i4>
      </vt:variant>
    </vt:vector>
  </HeadingPairs>
  <TitlesOfParts>
    <vt:vector size="15" baseType="lpstr">
      <vt:lpstr>Bienvenue</vt:lpstr>
      <vt:lpstr>Instructions</vt:lpstr>
      <vt:lpstr>Bilan annuel</vt:lpstr>
      <vt:lpstr>Calcul Jan</vt:lpstr>
      <vt:lpstr>Calcul Fév</vt:lpstr>
      <vt:lpstr>Calcul Mar</vt:lpstr>
      <vt:lpstr>Calcul Avr</vt:lpstr>
      <vt:lpstr>Calcul Mai</vt:lpstr>
      <vt:lpstr>Calcul Juin</vt:lpstr>
      <vt:lpstr>Calcul Juil</vt:lpstr>
      <vt:lpstr>Calcul Août</vt:lpstr>
      <vt:lpstr>Calcul Sep</vt:lpstr>
      <vt:lpstr>Calcul Oct</vt:lpstr>
      <vt:lpstr>Calcul Nov</vt:lpstr>
      <vt:lpstr>Calcul Déc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Juliette Aymon</dc:creator>
  <cp:keywords/>
  <dc:description/>
  <cp:lastModifiedBy>Juliette Aymon</cp:lastModifiedBy>
  <cp:revision/>
  <dcterms:created xsi:type="dcterms:W3CDTF">2022-11-10T12:46:49Z</dcterms:created>
  <dcterms:modified xsi:type="dcterms:W3CDTF">2024-09-02T06:37:50Z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0x01010054CB878AEFFE2746B998B3F4F9DE19D9</vt:lpwstr>
  </property>
</Properties>
</file>